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F:\Institutional Effectiveness\"/>
    </mc:Choice>
  </mc:AlternateContent>
  <xr:revisionPtr revIDLastSave="0" documentId="8_{FD59F429-395E-40FF-BD4C-2E9AACFE84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E11" i="1"/>
  <c r="E12" i="1" s="1"/>
  <c r="D4" i="1"/>
  <c r="F4" i="1" s="1"/>
  <c r="F3" i="1"/>
  <c r="D3" i="1"/>
  <c r="D5" i="1" s="1"/>
  <c r="F5" i="1" l="1"/>
</calcChain>
</file>

<file path=xl/sharedStrings.xml><?xml version="1.0" encoding="utf-8"?>
<sst xmlns="http://schemas.openxmlformats.org/spreadsheetml/2006/main" count="18" uniqueCount="17">
  <si>
    <t>Electric and Gas consumption FY21</t>
  </si>
  <si>
    <t>Usage</t>
  </si>
  <si>
    <t>BTU Multiplayer</t>
  </si>
  <si>
    <t>Total BTU</t>
  </si>
  <si>
    <t>Gigajoule Multiplayer</t>
  </si>
  <si>
    <t>Gigajoule</t>
  </si>
  <si>
    <t>Electricity (KWH)</t>
  </si>
  <si>
    <t>Gas (Terms)</t>
  </si>
  <si>
    <t>Total</t>
  </si>
  <si>
    <t>Water Consumption FY 2021</t>
  </si>
  <si>
    <t>$</t>
  </si>
  <si>
    <t>(100 c.f.)</t>
  </si>
  <si>
    <t>Gallon</t>
  </si>
  <si>
    <t>Cubic meters</t>
  </si>
  <si>
    <t>$/unit</t>
  </si>
  <si>
    <t>Floor Space FY21</t>
  </si>
  <si>
    <t>319434 m^2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</si>
</sst>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3" formatCode="_(* #,##0.00_);_(* \(#,##0.00\);_(* &quot;-&quot;??_);_(@_)"/>
    <numFmt numFmtId="164" formatCode="#,##0.000"/>
    <numFmt numFmtId="165" formatCode="&quot;$&quot;#,##0"/>
    <numFmt numFmtId="166" formatCode="&quot;$&quot;#,##0.00"/>
    <numFmt numFmtId="167" formatCode="&quot;$&quot;#,##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164" fontId="1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7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activeCell="J19" sqref="J19"/>
    </sheetView>
  </sheetViews>
  <sheetFormatPr defaultRowHeight="15" x14ac:dyDescent="0.25"/>
  <cols>
    <col min="1" max="1" width="16.140625" bestFit="1" customWidth="1"/>
    <col min="2" max="2" width="13.85546875" bestFit="1" customWidth="1"/>
    <col min="3" max="3" width="15.5703125" bestFit="1" customWidth="1"/>
    <col min="4" max="4" width="18.5703125" bestFit="1" customWidth="1"/>
    <col min="5" max="5" width="20.7109375" bestFit="1" customWidth="1"/>
    <col min="6" max="6" width="12" bestFit="1" customWidth="1"/>
  </cols>
  <sheetData>
    <row r="1" spans="1:6" x14ac:dyDescent="0.25">
      <c r="A1" s="13" t="s">
        <v>0</v>
      </c>
      <c r="B1" s="14"/>
      <c r="C1" s="14"/>
      <c r="D1" s="14"/>
      <c r="E1" s="14"/>
      <c r="F1" s="14"/>
    </row>
    <row r="2" spans="1:6" x14ac:dyDescent="0.25">
      <c r="A2" s="1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25">
      <c r="A3" s="2" t="s">
        <v>6</v>
      </c>
      <c r="B3" s="3">
        <v>41479609</v>
      </c>
      <c r="C3" s="3">
        <v>3412.14</v>
      </c>
      <c r="D3" s="3">
        <f>B3*C3</f>
        <v>141534233053.26001</v>
      </c>
      <c r="E3" s="3">
        <v>947817.11899999995</v>
      </c>
      <c r="F3" s="4">
        <f>CONVERT(B3,"kwh","GJ")</f>
        <v>149326.59239999999</v>
      </c>
    </row>
    <row r="4" spans="1:6" x14ac:dyDescent="0.25">
      <c r="A4" s="2" t="s">
        <v>7</v>
      </c>
      <c r="B4" s="3">
        <v>1256360</v>
      </c>
      <c r="C4" s="3">
        <v>100000.96000000001</v>
      </c>
      <c r="D4" s="3">
        <f>B4*C4</f>
        <v>125637206105.60001</v>
      </c>
      <c r="E4" s="3">
        <v>947817.11899999995</v>
      </c>
      <c r="F4" s="4">
        <f>CONVERT(D4,"btu","GJ")</f>
        <v>132554.26960853848</v>
      </c>
    </row>
    <row r="5" spans="1:6" x14ac:dyDescent="0.25">
      <c r="A5" s="2" t="s">
        <v>8</v>
      </c>
      <c r="B5" s="3"/>
      <c r="C5" s="3"/>
      <c r="D5" s="3">
        <f>D3+D4</f>
        <v>267171439158.86002</v>
      </c>
      <c r="E5" s="3">
        <v>947817.11899999995</v>
      </c>
      <c r="F5" s="5">
        <f>SUM(F3:F4)</f>
        <v>281880.86200853845</v>
      </c>
    </row>
    <row r="9" spans="1:6" x14ac:dyDescent="0.25">
      <c r="A9" s="13" t="s">
        <v>9</v>
      </c>
      <c r="B9" s="14"/>
      <c r="C9" s="14"/>
      <c r="D9" s="14"/>
      <c r="E9" s="14"/>
    </row>
    <row r="10" spans="1:6" x14ac:dyDescent="0.25">
      <c r="A10" s="1"/>
      <c r="B10" s="2" t="s">
        <v>10</v>
      </c>
      <c r="C10" s="6" t="s">
        <v>11</v>
      </c>
      <c r="D10" s="2" t="s">
        <v>12</v>
      </c>
      <c r="E10" s="2" t="s">
        <v>13</v>
      </c>
    </row>
    <row r="11" spans="1:6" x14ac:dyDescent="0.25">
      <c r="A11" s="2" t="s">
        <v>8</v>
      </c>
      <c r="B11" s="7">
        <v>354572</v>
      </c>
      <c r="C11" s="8">
        <v>40800</v>
      </c>
      <c r="D11" s="8">
        <v>30520521</v>
      </c>
      <c r="E11" s="9">
        <f t="shared" ref="E11" si="0">CONVERT(C11,"ft^3","m^3")*100</f>
        <v>115532.73409536001</v>
      </c>
    </row>
    <row r="12" spans="1:6" hidden="1" x14ac:dyDescent="0.25">
      <c r="A12" s="2" t="s">
        <v>14</v>
      </c>
      <c r="B12" s="1"/>
      <c r="C12" s="10">
        <f>B11/C11</f>
        <v>8.6904901960784322</v>
      </c>
      <c r="D12" s="11">
        <f>B11/D11</f>
        <v>1.1617494996235484E-2</v>
      </c>
      <c r="E12" s="12">
        <f>B11/E11</f>
        <v>3.069017649208738</v>
      </c>
    </row>
    <row r="15" spans="1:6" x14ac:dyDescent="0.25">
      <c r="A15" s="15" t="s">
        <v>15</v>
      </c>
      <c r="B15" s="16"/>
      <c r="C15" s="16"/>
      <c r="D15" s="16"/>
      <c r="E15" s="17"/>
    </row>
    <row r="16" spans="1:6" x14ac:dyDescent="0.25">
      <c r="A16" s="15" t="s">
        <v>16</v>
      </c>
      <c r="B16" s="16"/>
      <c r="C16" s="16"/>
      <c r="D16" s="16"/>
      <c r="E16" s="17"/>
    </row>
  </sheetData>
  <mergeCells count="4">
    <mergeCell ref="A1:F1"/>
    <mergeCell ref="A9:E9"/>
    <mergeCell ref="A15:E15"/>
    <mergeCell ref="A16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</dc:creator>
  <cp:lastModifiedBy>profile</cp:lastModifiedBy>
  <dcterms:created xsi:type="dcterms:W3CDTF">2021-11-12T21:04:58Z</dcterms:created>
  <dcterms:modified xsi:type="dcterms:W3CDTF">2021-11-17T16:11:24Z</dcterms:modified>
</cp:coreProperties>
</file>