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1-BUDGETS\1- Budget Templates\FY19 State Budget Templates\"/>
    </mc:Choice>
  </mc:AlternateContent>
  <bookViews>
    <workbookView xWindow="0" yWindow="0" windowWidth="22230" windowHeight="11010"/>
  </bookViews>
  <sheets>
    <sheet name="Budget" sheetId="1" r:id="rId1"/>
    <sheet name="Yr1 Req" sheetId="11" r:id="rId2"/>
    <sheet name="Yr2 Req" sheetId="12" r:id="rId3"/>
    <sheet name="Yr3 Req" sheetId="13" r:id="rId4"/>
    <sheet name="Yr4 Req" sheetId="14" r:id="rId5"/>
  </sheets>
  <definedNames>
    <definedName name="_xlnm.Print_Area" localSheetId="0">Budget!$A$1:$Q$84</definedName>
    <definedName name="_xlnm.Print_Area" localSheetId="1">'Yr1 Req'!$A$1:$Z$54</definedName>
    <definedName name="_xlnm.Print_Area" localSheetId="2">'Yr2 Req'!$A$1:$Z$54</definedName>
    <definedName name="_xlnm.Print_Area" localSheetId="3">'Yr3 Req'!$A$1:$Z$54</definedName>
    <definedName name="_xlnm.Print_Area" localSheetId="4">'Yr4 Req'!$A$1:$Z$54</definedName>
    <definedName name="Z_46B71607_70E2_11D3_96B9_0000C0B382D8_.wvu.PrintArea" localSheetId="0" hidden="1">Budget!$1:$1048576</definedName>
    <definedName name="Z_BC70D600_45CD_11D3_9FD0_0000C0AC81D8_.wvu.PrintArea" localSheetId="0" hidden="1">Budget!$1:$1048576</definedName>
  </definedNames>
  <calcPr calcId="162913"/>
  <customWorkbookViews>
    <customWorkbookView name="Gateway Authorized Customer - Personal View" guid="{BC70D600-45CD-11D3-9FD0-0000C0AC81D8}" mergeInterval="0" personalView="1" maximized="1" windowWidth="636" windowHeight="408" activeSheetId="1" showStatusbar="0"/>
    <customWorkbookView name="Research &amp; Grad Studies - Personal View" guid="{46B71607-70E2-11D3-96B9-0000C0B382D8}" mergeInterval="0" personalView="1" maximized="1" windowWidth="636" windowHeight="326" activeSheetId="1" showComments="commIndAndComment"/>
  </customWorkbookViews>
</workbook>
</file>

<file path=xl/calcChain.xml><?xml version="1.0" encoding="utf-8"?>
<calcChain xmlns="http://schemas.openxmlformats.org/spreadsheetml/2006/main">
  <c r="G38" i="1" l="1"/>
  <c r="H38" i="1"/>
  <c r="I38" i="1"/>
  <c r="J38" i="1"/>
  <c r="K38" i="1"/>
  <c r="L38" i="1"/>
  <c r="M38" i="1"/>
  <c r="G39" i="1"/>
  <c r="H39" i="1"/>
  <c r="I39" i="1"/>
  <c r="J39" i="1"/>
  <c r="K39" i="1"/>
  <c r="L39" i="1"/>
  <c r="M39" i="1"/>
  <c r="F39" i="1"/>
  <c r="F38" i="1"/>
  <c r="N38" i="1" l="1"/>
  <c r="P38" i="1" s="1"/>
  <c r="O38" i="1"/>
  <c r="M40" i="1" l="1"/>
  <c r="L40" i="1"/>
  <c r="K40" i="1"/>
  <c r="J40" i="1"/>
  <c r="I40" i="1"/>
  <c r="H40" i="1"/>
  <c r="G40" i="1"/>
  <c r="I37" i="1"/>
  <c r="H37" i="1"/>
  <c r="G37" i="1"/>
  <c r="F37" i="1" l="1"/>
  <c r="K30" i="1"/>
  <c r="L30" i="1" s="1"/>
  <c r="M30" i="1" s="1"/>
  <c r="F30" i="1"/>
  <c r="G30" i="1" s="1"/>
  <c r="H30" i="1" s="1"/>
  <c r="E33" i="1"/>
  <c r="E32" i="1"/>
  <c r="E31" i="1"/>
  <c r="E29" i="1"/>
  <c r="N30" i="1" l="1"/>
  <c r="P30" i="1" s="1"/>
  <c r="I30" i="1"/>
  <c r="O30" i="1"/>
  <c r="G67" i="1"/>
  <c r="H67" i="1"/>
  <c r="I67" i="1"/>
  <c r="J67" i="1"/>
  <c r="K67" i="1"/>
  <c r="L67" i="1"/>
  <c r="M67" i="1"/>
  <c r="F67" i="1"/>
  <c r="C12" i="1" l="1"/>
  <c r="F25" i="1" l="1"/>
  <c r="C13" i="1" l="1"/>
  <c r="M51" i="1" l="1"/>
  <c r="L51" i="1"/>
  <c r="K51" i="1"/>
  <c r="I51" i="1"/>
  <c r="H51" i="1"/>
  <c r="G51" i="1"/>
  <c r="F23" i="1" l="1"/>
  <c r="C23" i="1" s="1"/>
  <c r="F24" i="1"/>
  <c r="C24" i="1" s="1"/>
  <c r="C25" i="1"/>
  <c r="K25" i="1" l="1"/>
  <c r="G25" i="1"/>
  <c r="H25" i="1" s="1"/>
  <c r="I25" i="1" s="1"/>
  <c r="K24" i="1"/>
  <c r="G24" i="1"/>
  <c r="H24" i="1" s="1"/>
  <c r="I24" i="1" s="1"/>
  <c r="K23" i="1"/>
  <c r="G23" i="1"/>
  <c r="H23" i="1" s="1"/>
  <c r="J27" i="1"/>
  <c r="F27" i="1"/>
  <c r="F40" i="1" s="1"/>
  <c r="G27" i="1" l="1"/>
  <c r="H27" i="1"/>
  <c r="I23" i="1"/>
  <c r="N25" i="1"/>
  <c r="K27" i="1"/>
  <c r="N24" i="1"/>
  <c r="L25" i="1"/>
  <c r="M25" i="1" s="1"/>
  <c r="L24" i="1"/>
  <c r="M24" i="1" s="1"/>
  <c r="L23" i="1"/>
  <c r="N46" i="1"/>
  <c r="O46" i="1"/>
  <c r="M47" i="1"/>
  <c r="L47" i="1"/>
  <c r="K47" i="1"/>
  <c r="J47" i="1"/>
  <c r="I47" i="1"/>
  <c r="H47" i="1"/>
  <c r="G47" i="1"/>
  <c r="F47" i="1"/>
  <c r="P46" i="1" l="1"/>
  <c r="I27" i="1"/>
  <c r="O25" i="1"/>
  <c r="P25" i="1" s="1"/>
  <c r="O24" i="1"/>
  <c r="P24" i="1" s="1"/>
  <c r="L27" i="1"/>
  <c r="M23" i="1"/>
  <c r="E6" i="1"/>
  <c r="F6" i="1" s="1"/>
  <c r="K6" i="1"/>
  <c r="K5" i="1"/>
  <c r="L5" i="1" s="1"/>
  <c r="M5" i="1" s="1"/>
  <c r="E5" i="1"/>
  <c r="F5" i="1" s="1"/>
  <c r="C11" i="1"/>
  <c r="N23" i="1" l="1"/>
  <c r="N27" i="1" s="1"/>
  <c r="M27" i="1"/>
  <c r="G6" i="1"/>
  <c r="H6" i="1" s="1"/>
  <c r="I6" i="1" s="1"/>
  <c r="G5" i="1"/>
  <c r="O5" i="1"/>
  <c r="L6" i="1"/>
  <c r="M6" i="1" s="1"/>
  <c r="O23" i="1" l="1"/>
  <c r="H5" i="1"/>
  <c r="O6" i="1"/>
  <c r="N6" i="1"/>
  <c r="R20" i="11"/>
  <c r="F10" i="11"/>
  <c r="F16" i="11"/>
  <c r="F13" i="11"/>
  <c r="F12" i="11"/>
  <c r="I6" i="11"/>
  <c r="O27" i="1" l="1"/>
  <c r="P27" i="1" s="1"/>
  <c r="P23" i="1"/>
  <c r="P6" i="1"/>
  <c r="I5" i="1"/>
  <c r="Q25" i="1"/>
  <c r="N66" i="1"/>
  <c r="N63" i="1"/>
  <c r="N62" i="1"/>
  <c r="N64" i="1" s="1"/>
  <c r="N59" i="1"/>
  <c r="N55" i="1"/>
  <c r="N54" i="1"/>
  <c r="N53" i="1"/>
  <c r="N50" i="1"/>
  <c r="N49" i="1"/>
  <c r="N45" i="1"/>
  <c r="N44" i="1"/>
  <c r="J76" i="1"/>
  <c r="A1" i="1"/>
  <c r="R20" i="14"/>
  <c r="I6" i="14"/>
  <c r="I21" i="14" s="1"/>
  <c r="E50" i="14"/>
  <c r="E49" i="14"/>
  <c r="E48" i="14"/>
  <c r="V47" i="14"/>
  <c r="E47" i="14"/>
  <c r="AP34" i="14"/>
  <c r="AP30" i="14"/>
  <c r="U23" i="14"/>
  <c r="F23" i="14"/>
  <c r="AT19" i="14"/>
  <c r="AT20" i="14" s="1"/>
  <c r="AT21" i="14" s="1"/>
  <c r="AT22" i="14" s="1"/>
  <c r="AT23" i="14" s="1"/>
  <c r="AT24" i="14" s="1"/>
  <c r="AT25" i="14" s="1"/>
  <c r="AQ19" i="14"/>
  <c r="AQ20" i="14" s="1"/>
  <c r="AQ21" i="14" s="1"/>
  <c r="AQ22" i="14" s="1"/>
  <c r="AQ23" i="14" s="1"/>
  <c r="AQ24" i="14" s="1"/>
  <c r="AQ25" i="14" s="1"/>
  <c r="AN19" i="14"/>
  <c r="AN20" i="14" s="1"/>
  <c r="AN21" i="14" s="1"/>
  <c r="AN22" i="14" s="1"/>
  <c r="AN23" i="14" s="1"/>
  <c r="AN24" i="14" s="1"/>
  <c r="AN25" i="14" s="1"/>
  <c r="F11" i="14"/>
  <c r="E50" i="13"/>
  <c r="E49" i="13"/>
  <c r="E48" i="13"/>
  <c r="V47" i="13"/>
  <c r="E47" i="13"/>
  <c r="AP34" i="13"/>
  <c r="AP30" i="13"/>
  <c r="U23" i="13"/>
  <c r="F23" i="13"/>
  <c r="AT19" i="13"/>
  <c r="AT20" i="13" s="1"/>
  <c r="AT21" i="13" s="1"/>
  <c r="AT22" i="13" s="1"/>
  <c r="AT23" i="13" s="1"/>
  <c r="AT24" i="13" s="1"/>
  <c r="AT25" i="13" s="1"/>
  <c r="AQ19" i="13"/>
  <c r="AQ20" i="13" s="1"/>
  <c r="AQ21" i="13" s="1"/>
  <c r="AQ22" i="13" s="1"/>
  <c r="AQ23" i="13" s="1"/>
  <c r="AQ24" i="13" s="1"/>
  <c r="AQ25" i="13" s="1"/>
  <c r="AN19" i="13"/>
  <c r="AN20" i="13" s="1"/>
  <c r="AN21" i="13" s="1"/>
  <c r="AN22" i="13" s="1"/>
  <c r="AN23" i="13" s="1"/>
  <c r="AN24" i="13" s="1"/>
  <c r="AN25" i="13" s="1"/>
  <c r="F11" i="13"/>
  <c r="E50" i="12"/>
  <c r="E49" i="12"/>
  <c r="E48" i="12"/>
  <c r="V47" i="12"/>
  <c r="E47" i="12"/>
  <c r="AP34" i="12"/>
  <c r="AP30" i="12"/>
  <c r="U23" i="12"/>
  <c r="AT19" i="12"/>
  <c r="AT20" i="12" s="1"/>
  <c r="AT21" i="12" s="1"/>
  <c r="AT22" i="12" s="1"/>
  <c r="AT23" i="12" s="1"/>
  <c r="AT24" i="12" s="1"/>
  <c r="AT25" i="12" s="1"/>
  <c r="AQ19" i="12"/>
  <c r="AQ20" i="12" s="1"/>
  <c r="AQ21" i="12" s="1"/>
  <c r="AQ22" i="12" s="1"/>
  <c r="AQ23" i="12" s="1"/>
  <c r="AQ24" i="12" s="1"/>
  <c r="AQ25" i="12" s="1"/>
  <c r="AN19" i="12"/>
  <c r="AN20" i="12" s="1"/>
  <c r="AN21" i="12" s="1"/>
  <c r="AN22" i="12" s="1"/>
  <c r="AN23" i="12" s="1"/>
  <c r="AN24" i="12" s="1"/>
  <c r="AN25" i="12" s="1"/>
  <c r="F11" i="12"/>
  <c r="AP34" i="11"/>
  <c r="AP30" i="11"/>
  <c r="AT19" i="11"/>
  <c r="AT20" i="11" s="1"/>
  <c r="AT21" i="11" s="1"/>
  <c r="AT22" i="11" s="1"/>
  <c r="AT23" i="11" s="1"/>
  <c r="AT24" i="11" s="1"/>
  <c r="AT25" i="11" s="1"/>
  <c r="AQ19" i="11"/>
  <c r="AQ20" i="11" s="1"/>
  <c r="AQ21" i="11" s="1"/>
  <c r="AQ22" i="11" s="1"/>
  <c r="AQ23" i="11" s="1"/>
  <c r="AQ24" i="11" s="1"/>
  <c r="AQ25" i="11" s="1"/>
  <c r="AN19" i="11"/>
  <c r="AN20" i="11" s="1"/>
  <c r="AN21" i="11" s="1"/>
  <c r="AN22" i="11" s="1"/>
  <c r="AN23" i="11" s="1"/>
  <c r="AN24" i="11" s="1"/>
  <c r="AN25" i="11" s="1"/>
  <c r="F13" i="14"/>
  <c r="F10" i="14"/>
  <c r="E58" i="1"/>
  <c r="F58" i="1" s="1"/>
  <c r="F32" i="1"/>
  <c r="G32" i="1" s="1"/>
  <c r="F31" i="1"/>
  <c r="G31" i="1" s="1"/>
  <c r="H31" i="1" s="1"/>
  <c r="I31" i="1" s="1"/>
  <c r="N31" i="1" s="1"/>
  <c r="F29" i="1"/>
  <c r="E18" i="1"/>
  <c r="F18" i="1" s="1"/>
  <c r="G18" i="1" s="1"/>
  <c r="E17" i="1"/>
  <c r="F17" i="1" s="1"/>
  <c r="G17" i="1" s="1"/>
  <c r="H17" i="1" s="1"/>
  <c r="E13" i="1"/>
  <c r="F13" i="1" s="1"/>
  <c r="E12" i="1"/>
  <c r="F12" i="1" s="1"/>
  <c r="E11" i="1"/>
  <c r="F11" i="1" s="1"/>
  <c r="G11" i="1" s="1"/>
  <c r="E8" i="1"/>
  <c r="J8" i="1" s="1"/>
  <c r="E7" i="1"/>
  <c r="F7" i="1" s="1"/>
  <c r="F9" i="1" s="1"/>
  <c r="K18" i="1"/>
  <c r="L18" i="1" s="1"/>
  <c r="M18" i="1" s="1"/>
  <c r="K75" i="1"/>
  <c r="L75" i="1" s="1"/>
  <c r="M75" i="1" s="1"/>
  <c r="K74" i="1"/>
  <c r="L74" i="1" s="1"/>
  <c r="K72" i="1"/>
  <c r="L72" i="1" s="1"/>
  <c r="M72" i="1" s="1"/>
  <c r="K71" i="1"/>
  <c r="L71" i="1" s="1"/>
  <c r="M71" i="1" s="1"/>
  <c r="K70" i="1"/>
  <c r="L70" i="1" s="1"/>
  <c r="M70" i="1" s="1"/>
  <c r="F75" i="1"/>
  <c r="G75" i="1" s="1"/>
  <c r="H75" i="1" s="1"/>
  <c r="I75" i="1" s="1"/>
  <c r="N75" i="1" s="1"/>
  <c r="F74" i="1"/>
  <c r="G74" i="1" s="1"/>
  <c r="H74" i="1" s="1"/>
  <c r="I74" i="1" s="1"/>
  <c r="F72" i="1"/>
  <c r="G72" i="1" s="1"/>
  <c r="H72" i="1" s="1"/>
  <c r="I72" i="1" s="1"/>
  <c r="F71" i="1"/>
  <c r="G71" i="1" s="1"/>
  <c r="H71" i="1" s="1"/>
  <c r="F70" i="1"/>
  <c r="O66" i="1"/>
  <c r="N8" i="1"/>
  <c r="K31" i="1"/>
  <c r="M64" i="1"/>
  <c r="L64" i="1"/>
  <c r="K64" i="1"/>
  <c r="J64" i="1"/>
  <c r="M60" i="1"/>
  <c r="M68" i="1" s="1"/>
  <c r="L60" i="1"/>
  <c r="L68" i="1" s="1"/>
  <c r="K60" i="1"/>
  <c r="K68" i="1" s="1"/>
  <c r="J60" i="1"/>
  <c r="J68" i="1" s="1"/>
  <c r="M56" i="1"/>
  <c r="L56" i="1"/>
  <c r="K56" i="1"/>
  <c r="J56" i="1"/>
  <c r="J51" i="1"/>
  <c r="J34" i="1"/>
  <c r="K33" i="1"/>
  <c r="L33" i="1" s="1"/>
  <c r="K32" i="1"/>
  <c r="L32" i="1" s="1"/>
  <c r="M32" i="1" s="1"/>
  <c r="K29" i="1"/>
  <c r="J21" i="1"/>
  <c r="K17" i="1"/>
  <c r="J15" i="1"/>
  <c r="K13" i="1"/>
  <c r="L13" i="1" s="1"/>
  <c r="M13" i="1" s="1"/>
  <c r="K12" i="1"/>
  <c r="L12" i="1" s="1"/>
  <c r="K11" i="1"/>
  <c r="L11" i="1" s="1"/>
  <c r="M11" i="1" s="1"/>
  <c r="K7" i="1"/>
  <c r="I64" i="1"/>
  <c r="H64" i="1"/>
  <c r="G64" i="1"/>
  <c r="F64" i="1"/>
  <c r="I60" i="1"/>
  <c r="H60" i="1"/>
  <c r="G60" i="1"/>
  <c r="I56" i="1"/>
  <c r="H56" i="1"/>
  <c r="G56" i="1"/>
  <c r="F56" i="1"/>
  <c r="F51" i="1"/>
  <c r="F33" i="1"/>
  <c r="G33" i="1" s="1"/>
  <c r="H33" i="1" s="1"/>
  <c r="I33" i="1" s="1"/>
  <c r="O55" i="1"/>
  <c r="P55" i="1" s="1"/>
  <c r="O53" i="1"/>
  <c r="O54" i="1"/>
  <c r="P54" i="1" s="1"/>
  <c r="O44" i="1"/>
  <c r="O45" i="1"/>
  <c r="P45" i="1" s="1"/>
  <c r="O49" i="1"/>
  <c r="O50" i="1"/>
  <c r="P50" i="1" s="1"/>
  <c r="O58" i="1"/>
  <c r="O59" i="1"/>
  <c r="O62" i="1"/>
  <c r="O63" i="1"/>
  <c r="L31" i="1"/>
  <c r="M31" i="1" s="1"/>
  <c r="F10" i="12"/>
  <c r="F13" i="12"/>
  <c r="F16" i="12"/>
  <c r="F10" i="13"/>
  <c r="F16" i="13"/>
  <c r="J9" i="1" l="1"/>
  <c r="J37" i="1"/>
  <c r="I68" i="1"/>
  <c r="P59" i="1"/>
  <c r="N51" i="1"/>
  <c r="N56" i="1"/>
  <c r="N67" i="1"/>
  <c r="O67" i="1"/>
  <c r="O64" i="1"/>
  <c r="P64" i="1" s="1"/>
  <c r="P49" i="1"/>
  <c r="P62" i="1"/>
  <c r="K21" i="1"/>
  <c r="J35" i="1"/>
  <c r="G68" i="1"/>
  <c r="N58" i="1"/>
  <c r="N60" i="1" s="1"/>
  <c r="N68" i="1" s="1"/>
  <c r="F60" i="1"/>
  <c r="F68" i="1" s="1"/>
  <c r="O72" i="1"/>
  <c r="P63" i="1"/>
  <c r="O47" i="1"/>
  <c r="N47" i="1"/>
  <c r="L7" i="1"/>
  <c r="H11" i="1"/>
  <c r="I11" i="1" s="1"/>
  <c r="F15" i="1"/>
  <c r="N72" i="1"/>
  <c r="K8" i="1"/>
  <c r="G7" i="1"/>
  <c r="G9" i="1" s="1"/>
  <c r="K34" i="1"/>
  <c r="H68" i="1"/>
  <c r="K15" i="1"/>
  <c r="O71" i="1"/>
  <c r="L29" i="1"/>
  <c r="O56" i="1"/>
  <c r="P66" i="1"/>
  <c r="F13" i="13"/>
  <c r="I6" i="12"/>
  <c r="I21" i="12" s="1"/>
  <c r="R20" i="13"/>
  <c r="R20" i="12"/>
  <c r="I21" i="11"/>
  <c r="M12" i="1"/>
  <c r="M33" i="1"/>
  <c r="M74" i="1"/>
  <c r="L76" i="1"/>
  <c r="F21" i="1"/>
  <c r="L17" i="1"/>
  <c r="O51" i="1"/>
  <c r="F76" i="1"/>
  <c r="P53" i="1"/>
  <c r="K76" i="1"/>
  <c r="I6" i="13"/>
  <c r="I21" i="13" s="1"/>
  <c r="F16" i="14"/>
  <c r="F12" i="12"/>
  <c r="F12" i="13"/>
  <c r="F12" i="14"/>
  <c r="G70" i="1"/>
  <c r="G21" i="1"/>
  <c r="H32" i="1"/>
  <c r="I32" i="1" s="1"/>
  <c r="O75" i="1"/>
  <c r="P75" i="1" s="1"/>
  <c r="H18" i="1"/>
  <c r="I18" i="1" s="1"/>
  <c r="O60" i="1"/>
  <c r="P44" i="1"/>
  <c r="O70" i="1"/>
  <c r="I71" i="1"/>
  <c r="N74" i="1"/>
  <c r="G29" i="1"/>
  <c r="F34" i="1"/>
  <c r="O32" i="1"/>
  <c r="N33" i="1"/>
  <c r="G12" i="1"/>
  <c r="O31" i="1"/>
  <c r="P31" i="1" s="1"/>
  <c r="G13" i="1"/>
  <c r="H13" i="1" s="1"/>
  <c r="I13" i="1" s="1"/>
  <c r="O13" i="1"/>
  <c r="O18" i="1"/>
  <c r="I17" i="1"/>
  <c r="L15" i="1"/>
  <c r="M29" i="1" l="1"/>
  <c r="L8" i="1"/>
  <c r="K37" i="1"/>
  <c r="O68" i="1"/>
  <c r="P68" i="1" s="1"/>
  <c r="P67" i="1"/>
  <c r="P47" i="1"/>
  <c r="P51" i="1"/>
  <c r="P56" i="1"/>
  <c r="J41" i="1"/>
  <c r="J42" i="1" s="1"/>
  <c r="J78" i="1" s="1"/>
  <c r="J80" i="1" s="1"/>
  <c r="M76" i="1"/>
  <c r="P58" i="1"/>
  <c r="O74" i="1"/>
  <c r="P74" i="1" s="1"/>
  <c r="P72" i="1"/>
  <c r="H21" i="1"/>
  <c r="F35" i="1"/>
  <c r="G15" i="1"/>
  <c r="N5" i="1"/>
  <c r="P5" i="1" s="1"/>
  <c r="M7" i="1"/>
  <c r="L9" i="1"/>
  <c r="N11" i="1"/>
  <c r="K9" i="1"/>
  <c r="L34" i="1"/>
  <c r="H7" i="1"/>
  <c r="H9" i="1" s="1"/>
  <c r="N32" i="1"/>
  <c r="P32" i="1" s="1"/>
  <c r="O33" i="1"/>
  <c r="M15" i="1"/>
  <c r="P60" i="1"/>
  <c r="N18" i="1"/>
  <c r="P18" i="1" s="1"/>
  <c r="L21" i="1"/>
  <c r="M17" i="1"/>
  <c r="O12" i="1"/>
  <c r="G76" i="1"/>
  <c r="H70" i="1"/>
  <c r="H29" i="1"/>
  <c r="G34" i="1"/>
  <c r="H12" i="1"/>
  <c r="O11" i="1"/>
  <c r="F41" i="1"/>
  <c r="I21" i="1"/>
  <c r="N13" i="1"/>
  <c r="P13" i="1" s="1"/>
  <c r="O29" i="1" l="1"/>
  <c r="M8" i="1"/>
  <c r="L37" i="1"/>
  <c r="L41" i="1" s="1"/>
  <c r="M34" i="1"/>
  <c r="O39" i="1"/>
  <c r="O76" i="1"/>
  <c r="O15" i="1"/>
  <c r="G35" i="1"/>
  <c r="L35" i="1"/>
  <c r="K41" i="1"/>
  <c r="K35" i="1"/>
  <c r="M9" i="1"/>
  <c r="I7" i="1"/>
  <c r="I9" i="1" s="1"/>
  <c r="O34" i="1"/>
  <c r="P33" i="1"/>
  <c r="O40" i="1"/>
  <c r="F42" i="1"/>
  <c r="M21" i="1"/>
  <c r="I70" i="1"/>
  <c r="H76" i="1"/>
  <c r="P11" i="1"/>
  <c r="N17" i="1"/>
  <c r="N71" i="1"/>
  <c r="I12" i="1"/>
  <c r="H15" i="1"/>
  <c r="I29" i="1"/>
  <c r="H34" i="1"/>
  <c r="M37" i="1" l="1"/>
  <c r="O8" i="1"/>
  <c r="P8" i="1" s="1"/>
  <c r="M41" i="1"/>
  <c r="M42" i="1" s="1"/>
  <c r="M78" i="1" s="1"/>
  <c r="M80" i="1" s="1"/>
  <c r="H35" i="1"/>
  <c r="F78" i="1"/>
  <c r="F80" i="1" s="1"/>
  <c r="J81" i="1" s="1"/>
  <c r="J83" i="1" s="1"/>
  <c r="N53" i="11" s="1"/>
  <c r="M35" i="1"/>
  <c r="H41" i="1"/>
  <c r="O7" i="1"/>
  <c r="O9" i="1" s="1"/>
  <c r="L42" i="1"/>
  <c r="L78" i="1" s="1"/>
  <c r="L80" i="1" s="1"/>
  <c r="O17" i="1"/>
  <c r="O21" i="1" s="1"/>
  <c r="K42" i="1"/>
  <c r="K78" i="1" s="1"/>
  <c r="K80" i="1" s="1"/>
  <c r="I76" i="1"/>
  <c r="G41" i="1"/>
  <c r="G42" i="1" s="1"/>
  <c r="G78" i="1" s="1"/>
  <c r="G80" i="1" s="1"/>
  <c r="I15" i="1"/>
  <c r="N21" i="1"/>
  <c r="I34" i="1"/>
  <c r="P71" i="1"/>
  <c r="F81" i="1" l="1"/>
  <c r="F83" i="1" s="1"/>
  <c r="H53" i="11" s="1"/>
  <c r="I35" i="1"/>
  <c r="O35" i="1"/>
  <c r="P17" i="1"/>
  <c r="O37" i="1"/>
  <c r="O41" i="1" s="1"/>
  <c r="P21" i="1"/>
  <c r="N37" i="1"/>
  <c r="H42" i="1"/>
  <c r="H78" i="1" s="1"/>
  <c r="H80" i="1" s="1"/>
  <c r="N7" i="1"/>
  <c r="N9" i="1" s="1"/>
  <c r="N29" i="1"/>
  <c r="P29" i="1" s="1"/>
  <c r="N70" i="1"/>
  <c r="P70" i="1" s="1"/>
  <c r="N40" i="1"/>
  <c r="P40" i="1" s="1"/>
  <c r="N12" i="1"/>
  <c r="P12" i="1" s="1"/>
  <c r="T53" i="11" l="1"/>
  <c r="O42" i="1"/>
  <c r="O78" i="1" s="1"/>
  <c r="O80" i="1"/>
  <c r="G81" i="1"/>
  <c r="K81" i="1"/>
  <c r="K83" i="1" s="1"/>
  <c r="N53" i="12" s="1"/>
  <c r="H81" i="1"/>
  <c r="H83" i="1" s="1"/>
  <c r="H53" i="13" s="1"/>
  <c r="L81" i="1"/>
  <c r="L83" i="1" s="1"/>
  <c r="N53" i="13" s="1"/>
  <c r="P37" i="1"/>
  <c r="P7" i="1"/>
  <c r="P9" i="1"/>
  <c r="N34" i="1"/>
  <c r="P34" i="1" s="1"/>
  <c r="N76" i="1"/>
  <c r="P76" i="1" s="1"/>
  <c r="I41" i="1"/>
  <c r="I42" i="1" s="1"/>
  <c r="I78" i="1" s="1"/>
  <c r="I80" i="1" s="1"/>
  <c r="N15" i="1"/>
  <c r="N35" i="1" l="1"/>
  <c r="T53" i="13"/>
  <c r="N39" i="1"/>
  <c r="N41" i="1" s="1"/>
  <c r="P41" i="1" s="1"/>
  <c r="T53" i="12"/>
  <c r="G83" i="1"/>
  <c r="H53" i="12" s="1"/>
  <c r="M81" i="1"/>
  <c r="P15" i="1"/>
  <c r="I81" i="1" l="1"/>
  <c r="P39" i="1"/>
  <c r="P35" i="1"/>
  <c r="N42" i="1"/>
  <c r="M83" i="1" l="1"/>
  <c r="N53" i="14" s="1"/>
  <c r="N80" i="1"/>
  <c r="P80" i="1" s="1"/>
  <c r="T53" i="14"/>
  <c r="I83" i="1"/>
  <c r="H53" i="14" s="1"/>
  <c r="N78" i="1"/>
  <c r="P42" i="1"/>
  <c r="O81" i="1" l="1"/>
  <c r="O83" i="1" s="1"/>
  <c r="N81" i="1"/>
  <c r="P78" i="1"/>
  <c r="P81" i="1" l="1"/>
  <c r="N83" i="1"/>
  <c r="P83" i="1" s="1"/>
</calcChain>
</file>

<file path=xl/comments1.xml><?xml version="1.0" encoding="utf-8"?>
<comments xmlns="http://schemas.openxmlformats.org/spreadsheetml/2006/main">
  <authors>
    <author>Michael R. Liska Jr</author>
    <author>Michael Liska</author>
    <author>PA</author>
  </authors>
  <commentList>
    <comment ref="B5" authorId="0" shapeId="0">
      <text>
        <r>
          <rPr>
            <b/>
            <sz val="8"/>
            <color indexed="8"/>
            <rFont val="Tahoma"/>
            <family val="2"/>
          </rPr>
          <t>10 Month Non-Tenure Track / Research Professors 
Release Time - Grant Paid</t>
        </r>
      </text>
    </comment>
    <comment ref="B6" authorId="0" shapeId="0">
      <text>
        <r>
          <rPr>
            <b/>
            <sz val="8"/>
            <color indexed="8"/>
            <rFont val="Tahoma"/>
            <family val="2"/>
          </rPr>
          <t>12 Month Non-Tenure Track / Research Professors 
Release Time - Grant Paid</t>
        </r>
      </text>
    </comment>
    <comment ref="B7" authorId="0" shapeId="0">
      <text>
        <r>
          <rPr>
            <b/>
            <sz val="8"/>
            <color indexed="8"/>
            <rFont val="Tahoma"/>
            <family val="2"/>
          </rPr>
          <t>Faculty AY Release Time - Grant Paid</t>
        </r>
        <r>
          <rPr>
            <sz val="8"/>
            <color indexed="8"/>
            <rFont val="Tahoma"/>
            <family val="2"/>
          </rPr>
          <t xml:space="preserve">
</t>
        </r>
      </text>
    </comment>
    <comment ref="B8" authorId="0" shapeId="0">
      <text>
        <r>
          <rPr>
            <b/>
            <sz val="8"/>
            <color indexed="8"/>
            <rFont val="Tahoma"/>
            <family val="2"/>
          </rPr>
          <t xml:space="preserve">Faculty AY Release Time Match - Department Paid
</t>
        </r>
      </text>
    </comment>
    <comment ref="B11" authorId="0" shapeId="0">
      <text>
        <r>
          <rPr>
            <b/>
            <sz val="8"/>
            <color indexed="8"/>
            <rFont val="Tahoma"/>
            <family val="2"/>
          </rPr>
          <t>Faculty Summer Research (10 month)</t>
        </r>
        <r>
          <rPr>
            <sz val="8"/>
            <color indexed="8"/>
            <rFont val="Tahoma"/>
            <family val="2"/>
          </rPr>
          <t xml:space="preserve">
</t>
        </r>
      </text>
    </comment>
    <comment ref="B12" authorId="0" shapeId="0">
      <text>
        <r>
          <rPr>
            <b/>
            <sz val="8"/>
            <color indexed="8"/>
            <rFont val="Tahoma"/>
            <family val="2"/>
          </rPr>
          <t>Faculty Summer Research (12 Month)</t>
        </r>
        <r>
          <rPr>
            <sz val="8"/>
            <color indexed="8"/>
            <rFont val="Tahoma"/>
            <family val="2"/>
          </rPr>
          <t xml:space="preserve">
</t>
        </r>
      </text>
    </comment>
    <comment ref="B13" authorId="0" shapeId="0">
      <text>
        <r>
          <rPr>
            <b/>
            <sz val="8"/>
            <color indexed="8"/>
            <rFont val="Tahoma"/>
            <family val="2"/>
          </rPr>
          <t>Faculty Summer Research</t>
        </r>
        <r>
          <rPr>
            <sz val="8"/>
            <color indexed="8"/>
            <rFont val="Tahoma"/>
            <family val="2"/>
          </rPr>
          <t xml:space="preserve">
</t>
        </r>
      </text>
    </comment>
    <comment ref="B17" authorId="0" shapeId="0">
      <text>
        <r>
          <rPr>
            <b/>
            <sz val="8"/>
            <color indexed="81"/>
            <rFont val="Tahoma"/>
            <family val="2"/>
          </rPr>
          <t xml:space="preserve">Administrators
</t>
        </r>
        <r>
          <rPr>
            <sz val="8"/>
            <color indexed="81"/>
            <rFont val="Tahoma"/>
            <family val="2"/>
          </rPr>
          <t>Not eligible for overtime pay</t>
        </r>
        <r>
          <rPr>
            <sz val="8"/>
            <color indexed="81"/>
            <rFont val="Tahoma"/>
            <family val="2"/>
          </rPr>
          <t xml:space="preserve">
</t>
        </r>
      </text>
    </comment>
    <comment ref="B18" authorId="0" shapeId="0">
      <text>
        <r>
          <rPr>
            <b/>
            <sz val="8"/>
            <color indexed="81"/>
            <rFont val="Tahoma"/>
            <family val="2"/>
          </rPr>
          <t xml:space="preserve">Support Staff
</t>
        </r>
        <r>
          <rPr>
            <sz val="8"/>
            <color indexed="81"/>
            <rFont val="Tahoma"/>
            <family val="2"/>
          </rPr>
          <t xml:space="preserve">Eligible for Overtime pay
</t>
        </r>
      </text>
    </comment>
    <comment ref="B29" authorId="0" shapeId="0">
      <text>
        <r>
          <rPr>
            <b/>
            <sz val="8"/>
            <color indexed="81"/>
            <rFont val="Tahoma"/>
            <family val="2"/>
          </rPr>
          <t>PhD Assistant Stipend</t>
        </r>
        <r>
          <rPr>
            <sz val="8"/>
            <color indexed="81"/>
            <rFont val="Tahoma"/>
            <family val="2"/>
          </rPr>
          <t xml:space="preserve">
</t>
        </r>
      </text>
    </comment>
    <comment ref="B31" authorId="0" shapeId="0">
      <text>
        <r>
          <rPr>
            <b/>
            <sz val="8"/>
            <color indexed="81"/>
            <rFont val="Tahoma"/>
            <family val="2"/>
          </rPr>
          <t>Masters Assistant Stipend</t>
        </r>
        <r>
          <rPr>
            <sz val="8"/>
            <color indexed="81"/>
            <rFont val="Tahoma"/>
            <family val="2"/>
          </rPr>
          <t xml:space="preserve">
</t>
        </r>
      </text>
    </comment>
    <comment ref="B33" authorId="0" shapeId="0">
      <text>
        <r>
          <rPr>
            <b/>
            <sz val="8"/>
            <color indexed="81"/>
            <rFont val="Tahoma"/>
            <family val="2"/>
          </rPr>
          <t xml:space="preserve">Hourly IWS
</t>
        </r>
        <r>
          <rPr>
            <sz val="8"/>
            <color indexed="81"/>
            <rFont val="Tahoma"/>
            <family val="2"/>
          </rPr>
          <t xml:space="preserve">
</t>
        </r>
      </text>
    </comment>
    <comment ref="B37" authorId="0" shapeId="0">
      <text>
        <r>
          <rPr>
            <b/>
            <sz val="8"/>
            <color indexed="81"/>
            <rFont val="Tahoma"/>
            <family val="2"/>
          </rPr>
          <t>Composite Fringes - Full Time</t>
        </r>
        <r>
          <rPr>
            <sz val="8"/>
            <color indexed="81"/>
            <rFont val="Tahoma"/>
            <family val="2"/>
          </rPr>
          <t xml:space="preserve">
</t>
        </r>
      </text>
    </comment>
    <comment ref="B38" authorId="0" shapeId="0">
      <text>
        <r>
          <rPr>
            <b/>
            <sz val="8"/>
            <color indexed="81"/>
            <rFont val="Tahoma"/>
            <family val="2"/>
          </rPr>
          <t>Composite Fringes - Full Time</t>
        </r>
        <r>
          <rPr>
            <sz val="8"/>
            <color indexed="81"/>
            <rFont val="Tahoma"/>
            <family val="2"/>
          </rPr>
          <t xml:space="preserve">
</t>
        </r>
      </text>
    </comment>
    <comment ref="B40" authorId="0" shapeId="0">
      <text>
        <r>
          <rPr>
            <b/>
            <sz val="8"/>
            <color indexed="81"/>
            <rFont val="Tahoma"/>
            <family val="2"/>
          </rPr>
          <t>Composite Fringes - Part Time &amp; Students</t>
        </r>
        <r>
          <rPr>
            <sz val="8"/>
            <color indexed="81"/>
            <rFont val="Tahoma"/>
            <family val="2"/>
          </rPr>
          <t xml:space="preserve">
</t>
        </r>
      </text>
    </comment>
    <comment ref="B44" authorId="0" shapeId="0">
      <text>
        <r>
          <rPr>
            <b/>
            <sz val="8"/>
            <color indexed="81"/>
            <rFont val="Tahoma"/>
            <family val="2"/>
          </rPr>
          <t>Lab &amp; Instructional Equipment less than 5,000</t>
        </r>
        <r>
          <rPr>
            <sz val="8"/>
            <color indexed="81"/>
            <rFont val="Tahoma"/>
            <family val="2"/>
          </rPr>
          <t xml:space="preserve">
</t>
        </r>
      </text>
    </comment>
    <comment ref="B45" authorId="0" shapeId="0">
      <text>
        <r>
          <rPr>
            <b/>
            <sz val="8"/>
            <color indexed="81"/>
            <rFont val="Tahoma"/>
            <family val="2"/>
          </rPr>
          <t>Lab &amp; Instructional Equipment Greater than 4,999</t>
        </r>
        <r>
          <rPr>
            <sz val="8"/>
            <color indexed="81"/>
            <rFont val="Tahoma"/>
            <family val="2"/>
          </rPr>
          <t xml:space="preserve">
</t>
        </r>
      </text>
    </comment>
    <comment ref="B46" authorId="1" shapeId="0">
      <text>
        <r>
          <rPr>
            <b/>
            <sz val="8"/>
            <color indexed="81"/>
            <rFont val="Tahoma"/>
            <family val="2"/>
          </rPr>
          <t>Equipment purchased for Sponsor to be provided to the Sponsor. Not owned by NJIT.</t>
        </r>
        <r>
          <rPr>
            <sz val="8"/>
            <color indexed="81"/>
            <rFont val="Tahoma"/>
            <family val="2"/>
          </rPr>
          <t xml:space="preserve">
</t>
        </r>
      </text>
    </comment>
    <comment ref="B49" authorId="0" shapeId="0">
      <text>
        <r>
          <rPr>
            <b/>
            <sz val="8"/>
            <color indexed="81"/>
            <rFont val="Tahoma"/>
            <family val="2"/>
          </rPr>
          <t>Supplies Lab &amp; Instructional</t>
        </r>
        <r>
          <rPr>
            <sz val="8"/>
            <color indexed="81"/>
            <rFont val="Tahoma"/>
            <family val="2"/>
          </rPr>
          <t xml:space="preserve">
</t>
        </r>
      </text>
    </comment>
    <comment ref="B53" authorId="0" shapeId="0">
      <text>
        <r>
          <rPr>
            <b/>
            <sz val="8"/>
            <color indexed="81"/>
            <rFont val="Tahoma"/>
            <family val="2"/>
          </rPr>
          <t>Other Domestic Travel</t>
        </r>
        <r>
          <rPr>
            <sz val="8"/>
            <color indexed="81"/>
            <rFont val="Tahoma"/>
            <family val="2"/>
          </rPr>
          <t xml:space="preserve">
</t>
        </r>
      </text>
    </comment>
    <comment ref="B54" authorId="0" shapeId="0">
      <text>
        <r>
          <rPr>
            <b/>
            <sz val="8"/>
            <color indexed="81"/>
            <rFont val="Tahoma"/>
            <family val="2"/>
          </rPr>
          <t>Other Foreign Travel</t>
        </r>
        <r>
          <rPr>
            <sz val="8"/>
            <color indexed="81"/>
            <rFont val="Tahoma"/>
            <family val="2"/>
          </rPr>
          <t xml:space="preserve">
</t>
        </r>
      </text>
    </comment>
    <comment ref="B58" authorId="0" shapeId="0">
      <text>
        <r>
          <rPr>
            <b/>
            <sz val="8"/>
            <color indexed="81"/>
            <rFont val="Tahoma"/>
            <family val="2"/>
          </rPr>
          <t>Consulting Contract</t>
        </r>
        <r>
          <rPr>
            <sz val="8"/>
            <color indexed="81"/>
            <rFont val="Tahoma"/>
            <family val="2"/>
          </rPr>
          <t xml:space="preserve">
</t>
        </r>
      </text>
    </comment>
    <comment ref="B59" authorId="2" shapeId="0">
      <text>
        <r>
          <rPr>
            <b/>
            <sz val="8"/>
            <color indexed="81"/>
            <rFont val="Tahoma"/>
            <family val="2"/>
          </rPr>
          <t>Lab Services</t>
        </r>
      </text>
    </comment>
    <comment ref="B62" authorId="0" shapeId="0">
      <text>
        <r>
          <rPr>
            <b/>
            <sz val="8"/>
            <color indexed="81"/>
            <rFont val="Tahoma"/>
            <family val="2"/>
          </rPr>
          <t>Subcontract less than 25,001</t>
        </r>
        <r>
          <rPr>
            <sz val="8"/>
            <color indexed="81"/>
            <rFont val="Tahoma"/>
            <family val="2"/>
          </rPr>
          <t xml:space="preserve">
</t>
        </r>
      </text>
    </comment>
    <comment ref="B63" authorId="0" shapeId="0">
      <text>
        <r>
          <rPr>
            <b/>
            <sz val="8"/>
            <color indexed="81"/>
            <rFont val="Tahoma"/>
            <family val="2"/>
          </rPr>
          <t>Subcontract More than 25,000</t>
        </r>
        <r>
          <rPr>
            <sz val="8"/>
            <color indexed="81"/>
            <rFont val="Tahoma"/>
            <family val="2"/>
          </rPr>
          <t xml:space="preserve">
</t>
        </r>
      </text>
    </comment>
    <comment ref="B66" authorId="2" shapeId="0">
      <text>
        <r>
          <rPr>
            <b/>
            <sz val="8"/>
            <color indexed="81"/>
            <rFont val="Tahoma"/>
            <family val="2"/>
          </rPr>
          <t>Participant Support No  F&amp;A Charged</t>
        </r>
      </text>
    </comment>
    <comment ref="B70" authorId="0" shapeId="0">
      <text>
        <r>
          <rPr>
            <b/>
            <sz val="8"/>
            <color indexed="81"/>
            <rFont val="Tahoma"/>
            <family val="2"/>
          </rPr>
          <t>Graduate Tuition Awards</t>
        </r>
        <r>
          <rPr>
            <sz val="8"/>
            <color indexed="81"/>
            <rFont val="Tahoma"/>
            <family val="2"/>
          </rPr>
          <t xml:space="preserve">
</t>
        </r>
      </text>
    </comment>
    <comment ref="B71" authorId="0" shapeId="0">
      <text>
        <r>
          <rPr>
            <b/>
            <sz val="8"/>
            <color indexed="81"/>
            <rFont val="Tahoma"/>
            <family val="2"/>
          </rPr>
          <t>Graduate Tuition Awards</t>
        </r>
        <r>
          <rPr>
            <sz val="8"/>
            <color indexed="81"/>
            <rFont val="Tahoma"/>
            <family val="2"/>
          </rPr>
          <t xml:space="preserve">
</t>
        </r>
      </text>
    </comment>
    <comment ref="B72" authorId="0" shapeId="0">
      <text>
        <r>
          <rPr>
            <b/>
            <sz val="8"/>
            <color indexed="81"/>
            <rFont val="Tahoma"/>
            <family val="2"/>
          </rPr>
          <t>E-Tuition Awards</t>
        </r>
        <r>
          <rPr>
            <sz val="8"/>
            <color indexed="81"/>
            <rFont val="Tahoma"/>
            <family val="2"/>
          </rPr>
          <t xml:space="preserve">
</t>
        </r>
      </text>
    </comment>
    <comment ref="B74" authorId="0" shapeId="0">
      <text>
        <r>
          <rPr>
            <b/>
            <sz val="8"/>
            <color indexed="81"/>
            <rFont val="Tahoma"/>
            <family val="2"/>
          </rPr>
          <t>Graduate Tuition Awards</t>
        </r>
        <r>
          <rPr>
            <sz val="8"/>
            <color indexed="81"/>
            <rFont val="Tahoma"/>
            <family val="2"/>
          </rPr>
          <t xml:space="preserve">
</t>
        </r>
      </text>
    </comment>
    <comment ref="B75" authorId="0" shapeId="0">
      <text>
        <r>
          <rPr>
            <b/>
            <sz val="8"/>
            <color indexed="81"/>
            <rFont val="Tahoma"/>
            <family val="2"/>
          </rPr>
          <t>Graduate Tuition Awards</t>
        </r>
        <r>
          <rPr>
            <sz val="8"/>
            <color indexed="81"/>
            <rFont val="Tahoma"/>
            <family val="2"/>
          </rPr>
          <t xml:space="preserve">
</t>
        </r>
      </text>
    </comment>
    <comment ref="B81" authorId="0" shapeId="0">
      <text>
        <r>
          <rPr>
            <b/>
            <sz val="8"/>
            <color indexed="81"/>
            <rFont val="Tahoma"/>
            <family val="2"/>
          </rPr>
          <t>Facilities &amp; Administration Overhead</t>
        </r>
        <r>
          <rPr>
            <sz val="8"/>
            <color indexed="81"/>
            <rFont val="Tahoma"/>
            <family val="2"/>
          </rPr>
          <t xml:space="preserve">
</t>
        </r>
      </text>
    </comment>
  </commentList>
</comments>
</file>

<file path=xl/sharedStrings.xml><?xml version="1.0" encoding="utf-8"?>
<sst xmlns="http://schemas.openxmlformats.org/spreadsheetml/2006/main" count="3945" uniqueCount="959">
  <si>
    <t>Categories</t>
  </si>
  <si>
    <t>Other:</t>
  </si>
  <si>
    <t xml:space="preserve">    &gt; $25,000</t>
  </si>
  <si>
    <t xml:space="preserve">   Sub-Total</t>
  </si>
  <si>
    <t>Sponsor</t>
  </si>
  <si>
    <t>NJIT</t>
  </si>
  <si>
    <t>Grand</t>
  </si>
  <si>
    <t>Total</t>
  </si>
  <si>
    <t>Yr - 1</t>
  </si>
  <si>
    <t>Yr - 2</t>
  </si>
  <si>
    <t>Yr - 3</t>
  </si>
  <si>
    <t>Yr - 4</t>
  </si>
  <si>
    <t>PI</t>
  </si>
  <si>
    <t>DEPARTMENT</t>
  </si>
  <si>
    <t>Students</t>
  </si>
  <si>
    <t>Professional Staff</t>
  </si>
  <si>
    <t>Faculty AY</t>
  </si>
  <si>
    <t>Faculty Summer</t>
  </si>
  <si>
    <t>Fringe Benefits</t>
  </si>
  <si>
    <t>NEW JERSEY INSTITUTE OF TECHNOLOGY</t>
  </si>
  <si>
    <t>REQUEST TO ADD/MODIFY COST CENTER ATTRIBUTES</t>
  </si>
  <si>
    <t>Requested Cost Center Title:</t>
  </si>
  <si>
    <t>(MAX. 20 CHARACTERS)</t>
  </si>
  <si>
    <t>Cost Center Purpose:</t>
  </si>
  <si>
    <t>CHECK ONE:</t>
  </si>
  <si>
    <t>-</t>
  </si>
  <si>
    <t>New Award</t>
  </si>
  <si>
    <t>Additional Money</t>
  </si>
  <si>
    <t>Responsible Person:</t>
  </si>
  <si>
    <t xml:space="preserve">PO Authorize Pers1: </t>
  </si>
  <si>
    <t>School/Division:</t>
  </si>
  <si>
    <t xml:space="preserve">PO Authorize Pers2: </t>
  </si>
  <si>
    <t>Department:</t>
  </si>
  <si>
    <t>Sub Dept/Unit:</t>
  </si>
  <si>
    <t>Funding Source:</t>
  </si>
  <si>
    <t>University</t>
  </si>
  <si>
    <t>FINANCE USE ONLY</t>
  </si>
  <si>
    <t>TIF / NJIT - Basic Support</t>
  </si>
  <si>
    <t>TIF - Basic Support</t>
  </si>
  <si>
    <t>New Cost Center</t>
  </si>
  <si>
    <t>Modify Existing Cost Center</t>
  </si>
  <si>
    <t>TIF / NJIT - Pipeline</t>
  </si>
  <si>
    <t>TIF - Pipeline</t>
  </si>
  <si>
    <t>Unrestricted</t>
  </si>
  <si>
    <t>Restricted</t>
  </si>
  <si>
    <t xml:space="preserve"> SubContract</t>
  </si>
  <si>
    <t>TIF / NJIT - Shared Services</t>
  </si>
  <si>
    <t>TIF - Shared Services</t>
  </si>
  <si>
    <t>TIF / NJIT - Capable Desktop</t>
  </si>
  <si>
    <t>TIF - Capable Desktop</t>
  </si>
  <si>
    <t>TIF / NJIT - Basic Tools</t>
  </si>
  <si>
    <t>TIF - Basic Tools</t>
  </si>
  <si>
    <t xml:space="preserve"> Cost Center #:</t>
  </si>
  <si>
    <t>TIF / NJIT - Content</t>
  </si>
  <si>
    <t>TIF - Content</t>
  </si>
  <si>
    <t>ABR Rule:</t>
  </si>
  <si>
    <t>GL Map Code:</t>
  </si>
  <si>
    <t>TIF / NJIT - Admin Systems</t>
  </si>
  <si>
    <t>TIF - Admin Systems</t>
  </si>
  <si>
    <t>Year-End Process:</t>
  </si>
  <si>
    <t>Security Code:</t>
  </si>
  <si>
    <t>TIF / NJIT - Departmental</t>
  </si>
  <si>
    <t>TIF - Departmental</t>
  </si>
  <si>
    <t>Rpt Distribution:</t>
  </si>
  <si>
    <t>Executive Level:</t>
  </si>
  <si>
    <t>Division:</t>
  </si>
  <si>
    <t>School:</t>
  </si>
  <si>
    <t>Sub Department:</t>
  </si>
  <si>
    <t>Fund Group:</t>
  </si>
  <si>
    <t>AICPA Reporting:</t>
  </si>
  <si>
    <t>Expense Purpose:</t>
  </si>
  <si>
    <t>Revenue Source:</t>
  </si>
  <si>
    <t>Major Fund Source:</t>
  </si>
  <si>
    <t>Account Purpose:</t>
  </si>
  <si>
    <t>Prior Yr Indicator:</t>
  </si>
  <si>
    <t>Respons Roll Up:</t>
  </si>
  <si>
    <t>Program Roll Up:</t>
  </si>
  <si>
    <t>QTD End Mo</t>
  </si>
  <si>
    <t>1:</t>
  </si>
  <si>
    <t>2:</t>
  </si>
  <si>
    <t>3:</t>
  </si>
  <si>
    <t>4:</t>
  </si>
  <si>
    <t>APPROVALS</t>
  </si>
  <si>
    <t>1)</t>
  </si>
  <si>
    <t>Requested By:</t>
  </si>
  <si>
    <t>Date:</t>
  </si>
  <si>
    <t>2)</t>
  </si>
  <si>
    <t>Dean/Assoc VP:</t>
  </si>
  <si>
    <t>3)</t>
  </si>
  <si>
    <t>Sponsored Programs If Grant/Contract:</t>
  </si>
  <si>
    <t>4)</t>
  </si>
  <si>
    <t>General Accounting:</t>
  </si>
  <si>
    <t>5)</t>
  </si>
  <si>
    <t>Budget Department:</t>
  </si>
  <si>
    <r>
      <t xml:space="preserve">GRANT/CONTRACT ATTRIBUTES - </t>
    </r>
    <r>
      <rPr>
        <i/>
        <u/>
        <sz val="8"/>
        <rFont val="Times New Roman"/>
        <family val="1"/>
      </rPr>
      <t>COMPLETED BY OFFICE OF SPONSORED PROGRAMS</t>
    </r>
  </si>
  <si>
    <t>Status:</t>
  </si>
  <si>
    <t>Grant/Contract:</t>
  </si>
  <si>
    <t>Start Date:</t>
  </si>
  <si>
    <t>Agency Type:</t>
  </si>
  <si>
    <t>End Date:</t>
  </si>
  <si>
    <t>Contract Number:</t>
  </si>
  <si>
    <t>Project Year:</t>
  </si>
  <si>
    <t>Report Freq:</t>
  </si>
  <si>
    <t>Field of Science:</t>
  </si>
  <si>
    <t>Fiscal Rpt Date:</t>
  </si>
  <si>
    <t>AGENCY $</t>
  </si>
  <si>
    <t>NJIT $</t>
  </si>
  <si>
    <t>F&amp;A $</t>
  </si>
  <si>
    <t>AGENCY DROP DOWN</t>
  </si>
  <si>
    <t>SCHOOLS</t>
  </si>
  <si>
    <t>NCE Newark College of Engineering</t>
  </si>
  <si>
    <t>SOA School of Architecture</t>
  </si>
  <si>
    <t>CSLA College of Science &amp; Liberal Arts</t>
  </si>
  <si>
    <t>SOM School of Management</t>
  </si>
  <si>
    <t>CCS College of Computing Science</t>
  </si>
  <si>
    <r>
      <t xml:space="preserve">Agency: </t>
    </r>
    <r>
      <rPr>
        <i/>
        <sz val="10"/>
        <rFont val="Times New Roman"/>
        <family val="1"/>
      </rPr>
      <t>(FRS List)</t>
    </r>
  </si>
  <si>
    <r>
      <t xml:space="preserve">   Agency:</t>
    </r>
    <r>
      <rPr>
        <i/>
        <sz val="10"/>
        <rFont val="Times New Roman"/>
        <family val="1"/>
      </rPr>
      <t xml:space="preserve"> (Other)</t>
    </r>
  </si>
  <si>
    <t>(BLANK)- Undefined</t>
  </si>
  <si>
    <t>0010 - US Defense Logistic Agency</t>
  </si>
  <si>
    <t>0020 - US Dept. Of Air Force</t>
  </si>
  <si>
    <t>0030 - US Dept. Of Education</t>
  </si>
  <si>
    <t>0040 - US Dept. Of Interior</t>
  </si>
  <si>
    <t>0050 - US Dept. Of Navy</t>
  </si>
  <si>
    <t>0060 - US Dept. Of The Army</t>
  </si>
  <si>
    <t>0070 - US DOD</t>
  </si>
  <si>
    <t>0080 - US DOE</t>
  </si>
  <si>
    <t>0090 - US EPA</t>
  </si>
  <si>
    <t>0100 - US HEW</t>
  </si>
  <si>
    <t>0110 - US National Bureau Of Standards</t>
  </si>
  <si>
    <t>0120 - US National Council Of Aging</t>
  </si>
  <si>
    <t>0130 - US Naval Construction Battalion</t>
  </si>
  <si>
    <t>0140 - US NEA</t>
  </si>
  <si>
    <t>0150 - US NEH</t>
  </si>
  <si>
    <t>0160 - US NIH</t>
  </si>
  <si>
    <t>0170 - US NSF</t>
  </si>
  <si>
    <t>0180 - US Small Business Adm.</t>
  </si>
  <si>
    <t>0181 - US Dept. Of Commerce</t>
  </si>
  <si>
    <t>0182 - US Dept. Of Labor</t>
  </si>
  <si>
    <t>0190 - VA Medical Center</t>
  </si>
  <si>
    <t>0200 - DARPA</t>
  </si>
  <si>
    <t>0210 - Dept. Of Health &amp; Human Services (HHS)</t>
  </si>
  <si>
    <t>0220 - National Institute Of Standards</t>
  </si>
  <si>
    <t>0230 - NIOSH</t>
  </si>
  <si>
    <t>0240 - NASA</t>
  </si>
  <si>
    <t>0250 - Navel Ocean Systems Center</t>
  </si>
  <si>
    <t>0260 - USAID</t>
  </si>
  <si>
    <t>0270 - U.S. Military Academy</t>
  </si>
  <si>
    <t>0280 - U.S. Army Settlement</t>
  </si>
  <si>
    <t>0290 - US Dept Of Agriculture</t>
  </si>
  <si>
    <t>0300 - US Dept Of Transportation</t>
  </si>
  <si>
    <t>0310 - U.S.  Dept. Housing &amp; Urban Dev (HUD)</t>
  </si>
  <si>
    <t>0320 - Sandia National Laboratories</t>
  </si>
  <si>
    <t>0330 - Nat'l Research Council/Office Of Internat'l Affair</t>
  </si>
  <si>
    <t>0340 - Commission on National and Community Service</t>
  </si>
  <si>
    <t>0350 - National Park Service</t>
  </si>
  <si>
    <t>2000 - NJ Commission of Science &amp; Technology</t>
  </si>
  <si>
    <t>2010 - NJ Committee for Humanities</t>
  </si>
  <si>
    <t>2020 - NJ Community Affairs</t>
  </si>
  <si>
    <t>2030 - NJ Council of the Arts</t>
  </si>
  <si>
    <t>2035 - State Of NJ Developmental Disabilities Council</t>
  </si>
  <si>
    <t>2040 - NJ Dept. Of Environmental Protection &amp; Energy</t>
  </si>
  <si>
    <t>2050 - NJ Dept. Of Agriculture</t>
  </si>
  <si>
    <t>2060 - NJ Dept. Of Commerce</t>
  </si>
  <si>
    <t>2070 - NJ Dept. Of Labor &amp; Industry</t>
  </si>
  <si>
    <t>2080 - NJ Dept. Of Public Advocate</t>
  </si>
  <si>
    <t>2090 - NJ Dept. Of Transportation</t>
  </si>
  <si>
    <t>2095 - NJ Dept. Of Treasury</t>
  </si>
  <si>
    <t>2105 - Commission on Higher Education</t>
  </si>
  <si>
    <t>2115 - Office of Student Assistance</t>
  </si>
  <si>
    <t>2120 - NJ Exec Com On Ethical Standards</t>
  </si>
  <si>
    <t>2130 - NJ Marine Science Consortium</t>
  </si>
  <si>
    <t>2150 - NJ Dept Of Health</t>
  </si>
  <si>
    <t>2155 - NJ Haz Waste Siting Comm</t>
  </si>
  <si>
    <t>2160 - State Of NJ</t>
  </si>
  <si>
    <t>2190 - State Of NJ &amp; Port Authority Of NY &amp; NJ</t>
  </si>
  <si>
    <t>2195 - NJ Div Of Buildings</t>
  </si>
  <si>
    <t>2200 - NJ Department Of Law &amp; Public Saftey</t>
  </si>
  <si>
    <t>2210 - NJ Commission Business Efficiency</t>
  </si>
  <si>
    <t>2215 - NJ Commerce and Economic Growth Commission</t>
  </si>
  <si>
    <t>2220 - NJ Energy Research Institute</t>
  </si>
  <si>
    <t>2230 - City Of Groton</t>
  </si>
  <si>
    <t>2240 - NJBISEC</t>
  </si>
  <si>
    <t>2250 - Seattle School District</t>
  </si>
  <si>
    <t>2260 - Hudson County</t>
  </si>
  <si>
    <t>2270 - Newark Emergency Services</t>
  </si>
  <si>
    <t>5000 - A.G. Linchtenstein &amp; Assoc.</t>
  </si>
  <si>
    <t>5010 - American Chemical Society</t>
  </si>
  <si>
    <t>5020 - American Cyanamid</t>
  </si>
  <si>
    <t>5030 - Annenberg Foundation</t>
  </si>
  <si>
    <t>5040 - Apple Foundation</t>
  </si>
  <si>
    <t>5050 - AT &amp; T Information Systems</t>
  </si>
  <si>
    <t>5060 - Bio-Medical Eng.</t>
  </si>
  <si>
    <t>5090 - City Of Jersey City</t>
  </si>
  <si>
    <t>5100 - City Of Newark</t>
  </si>
  <si>
    <t>5115 - Control Products</t>
  </si>
  <si>
    <t>5120 - Corbetta Construction Co.</t>
  </si>
  <si>
    <t>5130 - Curi</t>
  </si>
  <si>
    <t>5140 - Dcasr</t>
  </si>
  <si>
    <t>5150 - Digital Equipment Co.</t>
  </si>
  <si>
    <t>5160 - Dow Chemical</t>
  </si>
  <si>
    <t>5170 - Dresdner Robin</t>
  </si>
  <si>
    <t>5180 - Drexler</t>
  </si>
  <si>
    <t>5190 - Ebasco Services Inc.</t>
  </si>
  <si>
    <t>5200 - Edwards &amp; Kelcey Inc.</t>
  </si>
  <si>
    <t>5210 - Energy Innovations Inc.</t>
  </si>
  <si>
    <t>5220 - Exxon Foundation</t>
  </si>
  <si>
    <t>5230 - Fairleigh Dickinson University</t>
  </si>
  <si>
    <t>5240 - Fairmount Cemetery Assoc.</t>
  </si>
  <si>
    <t>5255 - Fontel Foundation</t>
  </si>
  <si>
    <t>5260 - Graham Foundation</t>
  </si>
  <si>
    <t>5270 - Get Foundation</t>
  </si>
  <si>
    <t>5280 - Gundle</t>
  </si>
  <si>
    <t>5290 - Hackensack Meadow. Devel. Com.</t>
  </si>
  <si>
    <t>5300 - Hamilton Township</t>
  </si>
  <si>
    <t>5310 - Hoffmann-Laroche</t>
  </si>
  <si>
    <t>5320 - Hyde &amp; Watson Foundation</t>
  </si>
  <si>
    <t>5330 – IBM</t>
  </si>
  <si>
    <t>5340 - Johnson &amp; Johnson</t>
  </si>
  <si>
    <t>5350 - Killman Assoc.</t>
  </si>
  <si>
    <t>5360 - Lindbergh Foundation</t>
  </si>
  <si>
    <t>5370 - Martin Marietta Energy Systems</t>
  </si>
  <si>
    <t>5380 - Med-Tech Group</t>
  </si>
  <si>
    <t>5390 - Morris Rental Agency</t>
  </si>
  <si>
    <t>5400 - Motorola</t>
  </si>
  <si>
    <t>5420 - NJIT</t>
  </si>
  <si>
    <t>5430 - Other</t>
  </si>
  <si>
    <t>5440 - Passaic Valley</t>
  </si>
  <si>
    <t>5450 - Personal Products</t>
  </si>
  <si>
    <t>5453 - Pfizer</t>
  </si>
  <si>
    <t>5455 - Polaroid</t>
  </si>
  <si>
    <t>5460 - Polybac Co.</t>
  </si>
  <si>
    <t>5470 - Pre-College Programs</t>
  </si>
  <si>
    <t>5480 - PSE&amp;G</t>
  </si>
  <si>
    <t>5490 - Rider College</t>
  </si>
  <si>
    <t>5500 - Rutgers University</t>
  </si>
  <si>
    <t>5510 - Schering-Plough Foundation</t>
  </si>
  <si>
    <t>5520 - Schumann Foundation</t>
  </si>
  <si>
    <t>5540 - Shelhigh Inc.</t>
  </si>
  <si>
    <t>5550 - Sme Mfg. Eng. Ed. Foundation</t>
  </si>
  <si>
    <t>5560 - So. Jersey Port Com.</t>
  </si>
  <si>
    <t>5570 -.Stone &amp; Webster Eng.</t>
  </si>
  <si>
    <t>5580 - The Hyde &amp; Watson Foundation</t>
  </si>
  <si>
    <t>5590 - Thomas &amp; Betts Co.</t>
  </si>
  <si>
    <t>5600 - Trenton Board Of Education</t>
  </si>
  <si>
    <t>5610 - Tripos Assoc. Inc.</t>
  </si>
  <si>
    <t>5620 - Turell Foundation</t>
  </si>
  <si>
    <t>5630 - UMDNJ-Newark</t>
  </si>
  <si>
    <t>5640 - Union Carbide</t>
  </si>
  <si>
    <t>5650 - Union County</t>
  </si>
  <si>
    <t>5660 - Victoria Foundation</t>
  </si>
  <si>
    <t>5670 - Westinghouse Ed. Foundation</t>
  </si>
  <si>
    <t>5690 - Becton Dickinson and Company</t>
  </si>
  <si>
    <t>5700 - Bell Comm Research</t>
  </si>
  <si>
    <t>5710 - Bellcore</t>
  </si>
  <si>
    <t>5720 - Bethlehem Steel</t>
  </si>
  <si>
    <t>5730 - BP Research</t>
  </si>
  <si>
    <t>5740 - Brookhaven Laboratories</t>
  </si>
  <si>
    <t>5750 - Campbell Soup</t>
  </si>
  <si>
    <t>5760 - CIBA-Geigy</t>
  </si>
  <si>
    <t>5770 - College of New Rochelle</t>
  </si>
  <si>
    <t>5780 - Cuny</t>
  </si>
  <si>
    <t>5800 - Endotec Inc.</t>
  </si>
  <si>
    <t>5805 - Eli Lily</t>
  </si>
  <si>
    <t>5810 - Hoechst Celanese</t>
  </si>
  <si>
    <t>5820 - Ingresoll-Rand</t>
  </si>
  <si>
    <t>5840 - Kessler Institute</t>
  </si>
  <si>
    <t>5850 - Lehigh University</t>
  </si>
  <si>
    <t>5860 - Mt. Sinai Medical Center</t>
  </si>
  <si>
    <t>5870 - Nat'l Starch</t>
  </si>
  <si>
    <t>5880 - Pew Charitable Trust</t>
  </si>
  <si>
    <t>5890 - Photon Imaging</t>
  </si>
  <si>
    <t>5900 - SBR</t>
  </si>
  <si>
    <t>5910 - Shrp</t>
  </si>
  <si>
    <t>5920 - Stemens</t>
  </si>
  <si>
    <t>5930 - Stevens</t>
  </si>
  <si>
    <t>6000 - Varios</t>
  </si>
  <si>
    <t>6010 - German Marshall Fund</t>
  </si>
  <si>
    <t>6020 - Epitaxx</t>
  </si>
  <si>
    <t>6030 - Merck &amp; Company</t>
  </si>
  <si>
    <t>6040 - Plessey</t>
  </si>
  <si>
    <t>6050 - Silver Bay Packers</t>
  </si>
  <si>
    <t>6060 - Allied Signal</t>
  </si>
  <si>
    <t>6070 - US Stoneware</t>
  </si>
  <si>
    <t>6080 - Phone Pouleng</t>
  </si>
  <si>
    <t>6090 - NA Philips</t>
  </si>
  <si>
    <t>6100 - Facstone</t>
  </si>
  <si>
    <t>6110 - Universal Instruments</t>
  </si>
  <si>
    <t>6130 - Princeton Scientific</t>
  </si>
  <si>
    <t>6140 - WFR Ribbon</t>
  </si>
  <si>
    <t>6160 - Frye-Williams</t>
  </si>
  <si>
    <t>6170 - Scientific Packaging</t>
  </si>
  <si>
    <t>6190 - Nabisco</t>
  </si>
  <si>
    <t>6210 - Smith Kline</t>
  </si>
  <si>
    <t>6250 - RCG Hagler   Bailly Inc.</t>
  </si>
  <si>
    <t>6530 - UMDNJ</t>
  </si>
  <si>
    <t>7010 - New York University</t>
  </si>
  <si>
    <t>7020 - Institute of Integrated Systems</t>
  </si>
  <si>
    <t>7050 - Research Corporation</t>
  </si>
  <si>
    <t>7060 - Ammann &amp; Whitney</t>
  </si>
  <si>
    <t>7080 - Crawford Associates</t>
  </si>
  <si>
    <t>7090 - Jutland Technology Institute</t>
  </si>
  <si>
    <t>7110 - Willis &amp; Paul Group</t>
  </si>
  <si>
    <t>7120 - Center For Molecular Medicine &amp; Immunology</t>
  </si>
  <si>
    <t>7140 - DR. Q. Bao</t>
  </si>
  <si>
    <t>7160 - Cornell University</t>
  </si>
  <si>
    <t>7170 - DCE - NJIT</t>
  </si>
  <si>
    <t>7180 - Eoshi Fellowship Program</t>
  </si>
  <si>
    <t>7210 - German National Research Center</t>
  </si>
  <si>
    <t>7220 - DR. F. L"Esperance</t>
  </si>
  <si>
    <t>7230 - Robert Wood Johnson</t>
  </si>
  <si>
    <t>7240 - Curi-College-University Resource Institute</t>
  </si>
  <si>
    <t>7250 - Malcolm-Pirnie</t>
  </si>
  <si>
    <t>7270 - Institute of Transport Economics</t>
  </si>
  <si>
    <t>7290 - Sun Resorts International</t>
  </si>
  <si>
    <t>7300 - Tou. Moc</t>
  </si>
  <si>
    <t>7310 - Alzheimer's Association</t>
  </si>
  <si>
    <t>7320 - Rensselear Institute</t>
  </si>
  <si>
    <t>7330 - Pacer</t>
  </si>
  <si>
    <t>7340 - American Society Civil Engineers</t>
  </si>
  <si>
    <t>7350 - Tennessee Valley Authority</t>
  </si>
  <si>
    <t>7360 - N.A.T.O.</t>
  </si>
  <si>
    <t>7370 - Fair Share Housing</t>
  </si>
  <si>
    <t>7380 - Engineering Foundation</t>
  </si>
  <si>
    <t>7390 - Zhang, S.</t>
  </si>
  <si>
    <t>7520 - Pirnie, Malcolm</t>
  </si>
  <si>
    <t>7530 - Design Communications</t>
  </si>
  <si>
    <t>7540 - Academy For The Advancement Of Sc. &amp; Tech.</t>
  </si>
  <si>
    <t>7550 - Associated Institutions For Material Sciences</t>
  </si>
  <si>
    <t>7560 - Xelon Inc.</t>
  </si>
  <si>
    <t>7570 - Awwa Research Foundation</t>
  </si>
  <si>
    <t>7580 - Honeywell</t>
  </si>
  <si>
    <t>7590 - Bailey Controls</t>
  </si>
  <si>
    <t>7600 - Anaquest/Boc</t>
  </si>
  <si>
    <t>7610 - Yxq Association</t>
  </si>
  <si>
    <t>7620 - Compfax</t>
  </si>
  <si>
    <t>7630 - Columbia University</t>
  </si>
  <si>
    <t>7640 - Sandoz</t>
  </si>
  <si>
    <t>7650 - Metalcraft</t>
  </si>
  <si>
    <t>7659 - NewCo</t>
  </si>
  <si>
    <t>7660 - New Jersey Bell</t>
  </si>
  <si>
    <t>7670 - Graham Foundation</t>
  </si>
  <si>
    <t>7680 - Thomas Electronics</t>
  </si>
  <si>
    <t>7690 - Pulse Instruments</t>
  </si>
  <si>
    <t>7700 - Hunterdon Schools</t>
  </si>
  <si>
    <t>7710 - Breed Automotive</t>
  </si>
  <si>
    <t>7720 - Freehold Township</t>
  </si>
  <si>
    <t>7730 - Maryland University College</t>
  </si>
  <si>
    <t>7740 - American Inst. Of Chemical Engineers</t>
  </si>
  <si>
    <t>7750 - NJ Transit</t>
  </si>
  <si>
    <t>7760 - Mrg. Inc.</t>
  </si>
  <si>
    <t>7765 - FDN for Ecology</t>
  </si>
  <si>
    <t>7770 - Fund for New Jersey</t>
  </si>
  <si>
    <t>7775 - Spencer Foundation</t>
  </si>
  <si>
    <t>7780 - NAFSA Ass'n of International Educators</t>
  </si>
  <si>
    <t>7785 - AMP Inc.</t>
  </si>
  <si>
    <t>7790 - Thomson Electronics</t>
  </si>
  <si>
    <t>7795 - Upjohn Corp</t>
  </si>
  <si>
    <t>7800 - ACHA</t>
  </si>
  <si>
    <t>7805 - Princeton Simulation</t>
  </si>
  <si>
    <t>7810 - Proctor &amp; Gamble</t>
  </si>
  <si>
    <t>7820 - Hackensack M. Comm.</t>
  </si>
  <si>
    <t>7830 - Boro of Paramus</t>
  </si>
  <si>
    <t>7840 - Ford Motor</t>
  </si>
  <si>
    <t>7850 - Synergetic Co.</t>
  </si>
  <si>
    <t>7855 - Electro Chemical Systems</t>
  </si>
  <si>
    <t>7856 - Sensors Unlimited Inc.</t>
  </si>
  <si>
    <t>7857 - Disabilities Council</t>
  </si>
  <si>
    <t>7858 - Eindhoven</t>
  </si>
  <si>
    <t>7859 - Advance Fuel Research</t>
  </si>
  <si>
    <t>7860 - ICS</t>
  </si>
  <si>
    <t>7861 - NSWC</t>
  </si>
  <si>
    <t>7862 - Ready Foundation</t>
  </si>
  <si>
    <t>7863 - ACCU-Sort System Inc.</t>
  </si>
  <si>
    <t>7864 - Applied Optronics Corp.</t>
  </si>
  <si>
    <t>7865 - Environmental Engineering &amp; Technology</t>
  </si>
  <si>
    <t>7866 - Organization for economic co-operation</t>
  </si>
  <si>
    <t>7867 - Bell Atlantic</t>
  </si>
  <si>
    <t>7868 - Interstate Waste Technologies</t>
  </si>
  <si>
    <t>7869 - County Of Bergen</t>
  </si>
  <si>
    <t>7870 - Virginia Semiconductors, Inc.</t>
  </si>
  <si>
    <t>7871 - Intellipro</t>
  </si>
  <si>
    <t>7872 - Mark V Systems Limited</t>
  </si>
  <si>
    <t>7873 - Mobil</t>
  </si>
  <si>
    <t>7874 - Chemical Compounds, Inc.</t>
  </si>
  <si>
    <t>7875 - Manville School District</t>
  </si>
  <si>
    <t>7876 - Cincinnati Milacron, Inc.</t>
  </si>
  <si>
    <t>7877 - International Union of Brick Layers</t>
  </si>
  <si>
    <t>7878 - University of Minnesota</t>
  </si>
  <si>
    <t>7879 - M&amp;S Distributor, Inc.</t>
  </si>
  <si>
    <t>7880 - Poulos Technical Services</t>
  </si>
  <si>
    <t>7881 - NJ Center For Biomaterials &amp; Medical Devices</t>
  </si>
  <si>
    <t>7882 - Hexacon Electric</t>
  </si>
  <si>
    <t>7883 - Anadigics</t>
  </si>
  <si>
    <t>7884 - Texas Instrument</t>
  </si>
  <si>
    <t>7885 - St. Barnabas Medical Center</t>
  </si>
  <si>
    <t>7886 - W. K. Kellogg Foundation</t>
  </si>
  <si>
    <t>7887 - John Templeton Foundation</t>
  </si>
  <si>
    <t>7888 - Canadian Dept of National Defense</t>
  </si>
  <si>
    <t>7889 - New Jersey Sports &amp; Exposition Authority</t>
  </si>
  <si>
    <t>7890 - Boonton Electronics</t>
  </si>
  <si>
    <t>7891 - Harold Alexander PH D.</t>
  </si>
  <si>
    <t>7892 - Aluminum Company of America</t>
  </si>
  <si>
    <t>7893 - City University of Hong Kong</t>
  </si>
  <si>
    <t>7894 - Sloan Foundation</t>
  </si>
  <si>
    <t>7895 - Sematech</t>
  </si>
  <si>
    <t>7896 - American  Plastics Council</t>
  </si>
  <si>
    <t>7897 - Ministry of Comm. of the Peoples Republic of China</t>
  </si>
  <si>
    <t>7898 - Office of Research &amp; Development</t>
  </si>
  <si>
    <t>7899 - Rightiming Electronics America Corp/Commodore</t>
  </si>
  <si>
    <t>7900 - Citibank</t>
  </si>
  <si>
    <t>7901 - J.D.'Addario &amp; Company, Inc.</t>
  </si>
  <si>
    <t>7902 - New Jersey Department of Corrections</t>
  </si>
  <si>
    <t>7903 - Air Purification, Inc.</t>
  </si>
  <si>
    <t>7904 - Nusource, Inc.</t>
  </si>
  <si>
    <t>7905 - Dupont</t>
  </si>
  <si>
    <t>7906 - Alcoa Foundation</t>
  </si>
  <si>
    <t>7907 - Robert Mills Foundation First Union National Bank</t>
  </si>
  <si>
    <t>7908 - St. Joseph's Hospital and  Medical Center</t>
  </si>
  <si>
    <t>7909 - AT&amp;T Paradyne</t>
  </si>
  <si>
    <t>7910 - Ontos</t>
  </si>
  <si>
    <t>7911 - Pomini</t>
  </si>
  <si>
    <t>7912 - Gorca System, Inc.</t>
  </si>
  <si>
    <t>7913 - Hyde and Watson Foundation</t>
  </si>
  <si>
    <t>7914 - American Society of Mechanical Engineers</t>
  </si>
  <si>
    <t>7915 - Elf Atochem North America, Inc.</t>
  </si>
  <si>
    <t>7916 - Infinite Computer Technologies</t>
  </si>
  <si>
    <t>7917 - Robert Wood Johnson Foundation</t>
  </si>
  <si>
    <t>7918 - Nokia</t>
  </si>
  <si>
    <t>7919 - Rubicon</t>
  </si>
  <si>
    <t>7920 - Chemical Industry Council of NJ</t>
  </si>
  <si>
    <t>7921 - Compact Membrane Systems, Inc.</t>
  </si>
  <si>
    <t>7922 - Hudson River Foundation</t>
  </si>
  <si>
    <t>7923 - Geraldine R. Dodge Foundation, Inc.</t>
  </si>
  <si>
    <t>7924 - Lucent Technologies</t>
  </si>
  <si>
    <t>7925 - New Jersey Corp. for Advanced Technology (NJCAT)</t>
  </si>
  <si>
    <t>7926 - Physical Optics Corporation</t>
  </si>
  <si>
    <t>7927 - Norris Foundation</t>
  </si>
  <si>
    <t>7928 - Probe Laboratories, Inc.</t>
  </si>
  <si>
    <t>7929 - Newark Economic Development Corp</t>
  </si>
  <si>
    <t>7930 - Council Of State Governments</t>
  </si>
  <si>
    <t>7931 - Corp. For National Services</t>
  </si>
  <si>
    <t>7932 - Fluor Daniel</t>
  </si>
  <si>
    <t>7933 - World Monument Fund</t>
  </si>
  <si>
    <t>7934 - Kleissler Company</t>
  </si>
  <si>
    <t>7935 - ARS Technologies, Inc.</t>
  </si>
  <si>
    <t>7936 - Prudential</t>
  </si>
  <si>
    <t>7937 - Research &amp; Development Laboratories</t>
  </si>
  <si>
    <t>7938 - Cabot Corporation</t>
  </si>
  <si>
    <t>7939 - Con Edison</t>
  </si>
  <si>
    <t>7940 - Kaufman Center for Entrepreneurial Leadership</t>
  </si>
  <si>
    <t>7941 - Fujitsu</t>
  </si>
  <si>
    <t>7942 - Kimberly-Clark Corporation</t>
  </si>
  <si>
    <t>7943 - Thailand Research Fund</t>
  </si>
  <si>
    <t>7944 - ITT Industries</t>
  </si>
  <si>
    <t>7945 - RenalTech International, LLC</t>
  </si>
  <si>
    <t>7946 - Union Chemical Industries</t>
  </si>
  <si>
    <t>7947 - W.M. Keck Foundation</t>
  </si>
  <si>
    <t>7948 - McLaren Hart, Inc.</t>
  </si>
  <si>
    <t>7949 - New York City Board of Education</t>
  </si>
  <si>
    <t>7950 - The Healthcare Foundation of New Jersey</t>
  </si>
  <si>
    <t>7951 - GROTTA Foundation for Senior Care</t>
  </si>
  <si>
    <t>7952 - Novarits Pharmaceuticals</t>
  </si>
  <si>
    <t>7953 - Project Grad. Newark</t>
  </si>
  <si>
    <t>7954 - NTT DoCoMo, Inc.</t>
  </si>
  <si>
    <t>7955 - Semiconductor Research Corporation</t>
  </si>
  <si>
    <t>7956 - Digital Angel.Net, Inc.</t>
  </si>
  <si>
    <t>7957 - Casino Reinvestment Development Authority</t>
  </si>
  <si>
    <t>7958 - Hamilton Standard</t>
  </si>
  <si>
    <t>7959 - NJ Development Corp.</t>
  </si>
  <si>
    <t>7960 - Coast Communications</t>
  </si>
  <si>
    <t>7961 - CF Technologies</t>
  </si>
  <si>
    <t>7962 - Fox &amp; Samuels Foundation</t>
  </si>
  <si>
    <t>7963 - Urban Enterprise Zone Authority</t>
  </si>
  <si>
    <t>7964 - Opencon Communications</t>
  </si>
  <si>
    <t>7965 - Concurrent Technologies</t>
  </si>
  <si>
    <t>7966 - Advanced Chips &amp; Products Corp.</t>
  </si>
  <si>
    <t>7967 - Workplace Illustrations</t>
  </si>
  <si>
    <t>7968 - Camille &amp; Henry Foundation</t>
  </si>
  <si>
    <t>7969 - JCI Upcycle</t>
  </si>
  <si>
    <t>7970 - NJ Alliance</t>
  </si>
  <si>
    <t>7971 - Xanthos Inc.</t>
  </si>
  <si>
    <t>7972 - NJ Protection Advocacy Inc.</t>
  </si>
  <si>
    <t>7973 - Mission Research Corp</t>
  </si>
  <si>
    <t>7974 - Science &amp; Engineering Associates</t>
  </si>
  <si>
    <t>7975 - NJ State Library</t>
  </si>
  <si>
    <t>7976 - Mitsubishi</t>
  </si>
  <si>
    <t>7977 - New York Landmarks Conservancy</t>
  </si>
  <si>
    <t>7978 - Reveo Inc.</t>
  </si>
  <si>
    <t>7979 - Whitaker Foundation</t>
  </si>
  <si>
    <t>7980 - Healthcare Foundation</t>
  </si>
  <si>
    <t>7981 - Dan Raviv Associates</t>
  </si>
  <si>
    <t>7982 - Research for Better Schools, Inc.</t>
  </si>
  <si>
    <t>7983 - Ironbound Business Improvement District</t>
  </si>
  <si>
    <t>7984 - FAA (Federal Aviation Admin)</t>
  </si>
  <si>
    <t>7985 - H.A.N.D.S. (Housing And Neighborhood Devel. Serv.)</t>
  </si>
  <si>
    <t>7986 - C.D.C. (Center for Disease Control)</t>
  </si>
  <si>
    <t>7987 - Silicon Water Technology, Inc.</t>
  </si>
  <si>
    <t>7988 - Northrop Grumman</t>
  </si>
  <si>
    <t>7989 - BBSO</t>
  </si>
  <si>
    <t>7990 - National Bureau of Economic Research</t>
  </si>
  <si>
    <t>7991 - Panasonic</t>
  </si>
  <si>
    <t>7992 - U.S. Civilian Research and Development Foundation</t>
  </si>
  <si>
    <t>7993 - Fannie Mae</t>
  </si>
  <si>
    <t>7994 - MJ Engineering</t>
  </si>
  <si>
    <t>7995 - Prediction Systems, Inc.</t>
  </si>
  <si>
    <t>7996 - The Ford Foundation</t>
  </si>
  <si>
    <t>7997 - New York State Department of Transportation</t>
  </si>
  <si>
    <t>7998 - Lockheed Martin</t>
  </si>
  <si>
    <t>7999 - Univation Technologies</t>
  </si>
  <si>
    <t>8000 - Veterans Administration Medical Center</t>
  </si>
  <si>
    <t>8001 - Earth Tech</t>
  </si>
  <si>
    <t>8002 - Council for Opportunity in Education</t>
  </si>
  <si>
    <t>8003 - HNTB Corporation</t>
  </si>
  <si>
    <t>8004 - Essilor International S.A.</t>
  </si>
  <si>
    <t xml:space="preserve">Hourly </t>
  </si>
  <si>
    <t>Salary</t>
  </si>
  <si>
    <t>Hours</t>
  </si>
  <si>
    <t>Rate</t>
  </si>
  <si>
    <t>AGENCY TYPE</t>
  </si>
  <si>
    <t>Federal</t>
  </si>
  <si>
    <t>Federal Pass Through</t>
  </si>
  <si>
    <t>Foreign</t>
  </si>
  <si>
    <t>FTP - Non University</t>
  </si>
  <si>
    <t>Industry</t>
  </si>
  <si>
    <t>Other</t>
  </si>
  <si>
    <t>Other - Association/Society</t>
  </si>
  <si>
    <t>Other - Foundation</t>
  </si>
  <si>
    <t>State</t>
  </si>
  <si>
    <t>State Pass Through</t>
  </si>
  <si>
    <t>Total Personnel</t>
  </si>
  <si>
    <t>Total Fringe Benefits</t>
  </si>
  <si>
    <t>Total Personnel &amp; Fringe</t>
  </si>
  <si>
    <t>Total Student Aid</t>
  </si>
  <si>
    <t>TOTAL PROJECT COSTS</t>
  </si>
  <si>
    <t>Total Direct Costs</t>
  </si>
  <si>
    <t>Other Costs</t>
  </si>
  <si>
    <t>Subcontracts/Agreements</t>
  </si>
  <si>
    <t>Total Other Operating Expense</t>
  </si>
  <si>
    <t>Equipment</t>
  </si>
  <si>
    <t>Supplies</t>
  </si>
  <si>
    <t>Total Supply Costs</t>
  </si>
  <si>
    <t>Travel &amp; Conferences</t>
  </si>
  <si>
    <t>Total Travel &amp; Conferences</t>
  </si>
  <si>
    <t>Other Operating Expense</t>
  </si>
  <si>
    <t>Felicia Margolies</t>
  </si>
  <si>
    <t>Financial Office Steward:</t>
  </si>
  <si>
    <t>FORM 990 Code:</t>
  </si>
  <si>
    <t>Indirect Cost Code:</t>
  </si>
  <si>
    <t>Account</t>
  </si>
  <si>
    <t>Admin Staff</t>
  </si>
  <si>
    <t>Undergraduates, hourly</t>
  </si>
  <si>
    <t xml:space="preserve">Total Equipment </t>
  </si>
  <si>
    <t>Supplies:</t>
  </si>
  <si>
    <t>Domestic</t>
  </si>
  <si>
    <t>International</t>
  </si>
  <si>
    <t>Consultants</t>
  </si>
  <si>
    <t xml:space="preserve">    &lt; $25,001 </t>
  </si>
  <si>
    <t xml:space="preserve">Student Aid </t>
  </si>
  <si>
    <t>Total MTDC</t>
  </si>
  <si>
    <t>Participant Support</t>
  </si>
  <si>
    <t>Per 
Credit</t>
  </si>
  <si>
    <t># of Credits</t>
  </si>
  <si>
    <t># of Semsters</t>
  </si>
  <si>
    <t>Tuition GS Out of State</t>
  </si>
  <si>
    <t>Tuition GS In State</t>
  </si>
  <si>
    <t>E-Tuition</t>
  </si>
  <si>
    <t>Support Staff</t>
  </si>
  <si>
    <t>Labs Services</t>
  </si>
  <si>
    <t>Tuition Formula calculation</t>
  </si>
  <si>
    <t>=IF(AND((D59 &gt;= 12),(D59 &lt;=19)), (12*C59*E59), (C59*D59*E59))</t>
  </si>
  <si>
    <t>Fringe Rates Formula</t>
  </si>
  <si>
    <t>=(F8+F18)*RIGHT($A$27,6)</t>
  </si>
  <si>
    <t>=F14*RIGHT($A$28,5)</t>
  </si>
  <si>
    <t>=(F24)*RIGHT($A$29,5)</t>
  </si>
  <si>
    <t>F&amp;A Formula for Year 1</t>
  </si>
  <si>
    <t>=F66*RIGHT(LEFT($A$67,8),3)</t>
  </si>
  <si>
    <t>F&amp;A Formula for Year 2 onwards</t>
  </si>
  <si>
    <t>=F66*RIGHT(LEFT($A$67,13),3)</t>
  </si>
  <si>
    <t>Tuition GS Full Time Out of State</t>
  </si>
  <si>
    <t>Tuition GS Full Time In State</t>
  </si>
  <si>
    <t>Part-Time Credits Allowed</t>
  </si>
  <si>
    <t>Full-Time Credits Allowed</t>
  </si>
  <si>
    <t>Number of Semesters</t>
  </si>
  <si>
    <t># of Students</t>
  </si>
  <si>
    <t>CONSULTANTS NAME</t>
  </si>
  <si>
    <t>SUBCONTRACTORS NAME</t>
  </si>
  <si>
    <t>FIELD OF SCIENCE</t>
  </si>
  <si>
    <t>TYPE OF RESEARCH</t>
  </si>
  <si>
    <t>SUBCONTRACT TO NJIT</t>
  </si>
  <si>
    <t>Basic Research</t>
  </si>
  <si>
    <t>Applied Research</t>
  </si>
  <si>
    <t>Development</t>
  </si>
  <si>
    <t>Engineering Fields of R&amp;D</t>
  </si>
  <si>
    <t>A. ENGINEERING</t>
  </si>
  <si>
    <t>1. Aeronautical/Astronautical</t>
  </si>
  <si>
    <t>Aerodynamics</t>
  </si>
  <si>
    <t>Aerospace engineering</t>
  </si>
  <si>
    <t>Space technology</t>
  </si>
  <si>
    <t>2. Bioengineering/Biomedical Engineering</t>
  </si>
  <si>
    <t>Biomaterials</t>
  </si>
  <si>
    <t>Medical engineering</t>
  </si>
  <si>
    <t>3. Chemical</t>
  </si>
  <si>
    <t>Petroleum</t>
  </si>
  <si>
    <t>Petroleum refining process</t>
  </si>
  <si>
    <t xml:space="preserve">Plastics </t>
  </si>
  <si>
    <t xml:space="preserve">Polymer </t>
  </si>
  <si>
    <t>Wood science</t>
  </si>
  <si>
    <t xml:space="preserve">4. Civil </t>
  </si>
  <si>
    <t xml:space="preserve">Architectural </t>
  </si>
  <si>
    <t>Architecture</t>
  </si>
  <si>
    <t>Environmental</t>
  </si>
  <si>
    <t xml:space="preserve">Environmental health </t>
  </si>
  <si>
    <t xml:space="preserve">Geotechnical </t>
  </si>
  <si>
    <t xml:space="preserve">Hydraulic </t>
  </si>
  <si>
    <t xml:space="preserve">Hydrologic </t>
  </si>
  <si>
    <t xml:space="preserve">Sanitary </t>
  </si>
  <si>
    <t xml:space="preserve">Structural </t>
  </si>
  <si>
    <t>Transportation</t>
  </si>
  <si>
    <t>5. Electrical</t>
  </si>
  <si>
    <t>Communications</t>
  </si>
  <si>
    <t>Computer</t>
  </si>
  <si>
    <t>Electronics</t>
  </si>
  <si>
    <t>Power</t>
  </si>
  <si>
    <t>6. Mechanical</t>
  </si>
  <si>
    <t>Engineering mechanics</t>
  </si>
  <si>
    <t>7. Metallurgical/Materials</t>
  </si>
  <si>
    <t>Ceramic</t>
  </si>
  <si>
    <t>Materials science</t>
  </si>
  <si>
    <t>Metallurgy</t>
  </si>
  <si>
    <t>Mining and mineral</t>
  </si>
  <si>
    <t>Textile</t>
  </si>
  <si>
    <t>Welding</t>
  </si>
  <si>
    <t>8. Other engineering</t>
  </si>
  <si>
    <t>Agricultural</t>
  </si>
  <si>
    <t>Engineering Design</t>
  </si>
  <si>
    <t>Engineering physics</t>
  </si>
  <si>
    <t xml:space="preserve">Engineering science </t>
  </si>
  <si>
    <t>Marine</t>
  </si>
  <si>
    <t>Naval architecture</t>
  </si>
  <si>
    <t>Nuclear</t>
  </si>
  <si>
    <t>Ocean</t>
  </si>
  <si>
    <t>Systems</t>
  </si>
  <si>
    <t>Other engineering fields that cannot be classified using the fields listed above</t>
  </si>
  <si>
    <t>Physical Sciences Fields of R&amp;D</t>
  </si>
  <si>
    <t>B. PHYSICAL SCIENCES</t>
  </si>
  <si>
    <t>1. Astronomy</t>
  </si>
  <si>
    <t>Astrophysics</t>
  </si>
  <si>
    <t>Gamma-ray astronomy</t>
  </si>
  <si>
    <t xml:space="preserve">Neutrino astronomy </t>
  </si>
  <si>
    <t>Optical astronomy</t>
  </si>
  <si>
    <t>Radio astronomy</t>
  </si>
  <si>
    <t>X-ray astronomy</t>
  </si>
  <si>
    <t>2. Chemistry  (except biochemistry–report in Biological sciences)</t>
  </si>
  <si>
    <t>Analytical chemistry</t>
  </si>
  <si>
    <t>Inorganic chemistry</t>
  </si>
  <si>
    <t>Organic chemistry</t>
  </si>
  <si>
    <t>Organo-metallic chemistry</t>
  </si>
  <si>
    <t>Pharmaceutical chemistry</t>
  </si>
  <si>
    <t>Physical chemistry</t>
  </si>
  <si>
    <t>Polymer sciences</t>
  </si>
  <si>
    <t xml:space="preserve"> 3.  Physics</t>
  </si>
  <si>
    <t>Acoustics</t>
  </si>
  <si>
    <t>Atomic physics</t>
  </si>
  <si>
    <t>Chemical physics</t>
  </si>
  <si>
    <t>Condensed matter physics</t>
  </si>
  <si>
    <t>Elementary particle physics</t>
  </si>
  <si>
    <t>Mathematical physics</t>
  </si>
  <si>
    <t>Molecular physics</t>
  </si>
  <si>
    <t xml:space="preserve">Nuclear structure </t>
  </si>
  <si>
    <t>Optics</t>
  </si>
  <si>
    <t>Plasma physics</t>
  </si>
  <si>
    <t>Theoretical physics</t>
  </si>
  <si>
    <t>4. Other physical sciences</t>
  </si>
  <si>
    <t>Other physical sciences that cannot be classified using the fields listed above</t>
  </si>
  <si>
    <t>Environmental Sciences, Mathematical Sciences, and Computer Science Fields of R&amp;D</t>
  </si>
  <si>
    <t>C. ENVIRONMENTAL SCIENCES</t>
  </si>
  <si>
    <t>1. Atmospheric sciences</t>
  </si>
  <si>
    <t xml:space="preserve">Aeronomy </t>
  </si>
  <si>
    <t>Extraterrestrial atmospheres</t>
  </si>
  <si>
    <t xml:space="preserve">Meteorology </t>
  </si>
  <si>
    <t>Solar</t>
  </si>
  <si>
    <t>Weather modification</t>
  </si>
  <si>
    <t>2.  Earth Sciences</t>
  </si>
  <si>
    <t>Cartography</t>
  </si>
  <si>
    <t>Earth and planetary sciences</t>
  </si>
  <si>
    <t>Geochemistry</t>
  </si>
  <si>
    <t>Geodesy and gravity</t>
  </si>
  <si>
    <t>Geology</t>
  </si>
  <si>
    <t>Geomagnetism</t>
  </si>
  <si>
    <t>Geophysics</t>
  </si>
  <si>
    <t>Hydrology</t>
  </si>
  <si>
    <t>Paleomagnetism</t>
  </si>
  <si>
    <t>Paleontology</t>
  </si>
  <si>
    <t>Physical geography</t>
  </si>
  <si>
    <t>Seismology</t>
  </si>
  <si>
    <t>Surveying</t>
  </si>
  <si>
    <t>3. Oceanography</t>
  </si>
  <si>
    <t>Biological oceanography</t>
  </si>
  <si>
    <t>Chemical oceanography</t>
  </si>
  <si>
    <t>Geological oceanography</t>
  </si>
  <si>
    <t>Marine biology</t>
  </si>
  <si>
    <t>Marine oceanography</t>
  </si>
  <si>
    <t>Physical oceanography</t>
  </si>
  <si>
    <t>4. Other environmental sciences</t>
  </si>
  <si>
    <t xml:space="preserve">Other environmental sciences  that cannot be classified  using the fields listed above </t>
  </si>
  <si>
    <t xml:space="preserve"> D. MATHEMATICAL SCIENCES</t>
  </si>
  <si>
    <t>Algebra</t>
  </si>
  <si>
    <t>Analysis</t>
  </si>
  <si>
    <t>Applied mathematics</t>
  </si>
  <si>
    <t>Foundations and logic</t>
  </si>
  <si>
    <t>Geometry</t>
  </si>
  <si>
    <t>Numerical analysis</t>
  </si>
  <si>
    <t>Operations research</t>
  </si>
  <si>
    <t>Statistics</t>
  </si>
  <si>
    <t>Topology</t>
  </si>
  <si>
    <t xml:space="preserve"> E.  COMPUTER SCIENCES</t>
  </si>
  <si>
    <t xml:space="preserve">Computer systems analysis </t>
  </si>
  <si>
    <t>Data processing</t>
  </si>
  <si>
    <t xml:space="preserve">Information sciences </t>
  </si>
  <si>
    <t>Information technology</t>
  </si>
  <si>
    <t>Management information systems</t>
  </si>
  <si>
    <t>Life Sciences Fields of R&amp;D</t>
  </si>
  <si>
    <t>F. LIFE SCIENCES</t>
  </si>
  <si>
    <t>1. Agricultural sciences</t>
  </si>
  <si>
    <t xml:space="preserve">Agricultural chemistry </t>
  </si>
  <si>
    <t>Agricultural economics–report  in Social sciences, Economics</t>
  </si>
  <si>
    <t>Agricultural engineering–report   in Engineering</t>
  </si>
  <si>
    <t>Agricultural production</t>
  </si>
  <si>
    <t xml:space="preserve">Agronomy </t>
  </si>
  <si>
    <t xml:space="preserve">Animal science </t>
  </si>
  <si>
    <t>Aquaculture</t>
  </si>
  <si>
    <t>Conservation</t>
  </si>
  <si>
    <t xml:space="preserve">Fish and wildlife </t>
  </si>
  <si>
    <t xml:space="preserve">Forestry </t>
  </si>
  <si>
    <t xml:space="preserve">Horticulture </t>
  </si>
  <si>
    <t>International agriculture</t>
  </si>
  <si>
    <t>Landscape architecture</t>
  </si>
  <si>
    <t>Plant sciences</t>
  </si>
  <si>
    <t>Renewable natural resources</t>
  </si>
  <si>
    <t>Soil sciences</t>
  </si>
  <si>
    <t>2. Biological sciences</t>
  </si>
  <si>
    <t>Allergies and immunology</t>
  </si>
  <si>
    <t>Anatomy</t>
  </si>
  <si>
    <t>Bacteriology</t>
  </si>
  <si>
    <t>Biochemistry</t>
  </si>
  <si>
    <t xml:space="preserve">Biogeography </t>
  </si>
  <si>
    <t>Biology, general</t>
  </si>
  <si>
    <t>Biometrics</t>
  </si>
  <si>
    <t>Biophysics</t>
  </si>
  <si>
    <t>Biostatistics</t>
  </si>
  <si>
    <t>Biotechnology</t>
  </si>
  <si>
    <t>Botany</t>
  </si>
  <si>
    <t>Cellular Biology</t>
  </si>
  <si>
    <t>Ecology</t>
  </si>
  <si>
    <t>Entomology</t>
  </si>
  <si>
    <t>Epidemiology</t>
  </si>
  <si>
    <t>Foods and nutrition studies</t>
  </si>
  <si>
    <t>Genetics, plant and animal</t>
  </si>
  <si>
    <t>Immunology</t>
  </si>
  <si>
    <t>Medical microbiology</t>
  </si>
  <si>
    <t xml:space="preserve">Microbiology </t>
  </si>
  <si>
    <t>Molecular biology</t>
  </si>
  <si>
    <t xml:space="preserve">Nutritional sciences </t>
  </si>
  <si>
    <t>Parasitology</t>
  </si>
  <si>
    <t>Pathology, human and animal</t>
  </si>
  <si>
    <t>Pharmacology, human and animal</t>
  </si>
  <si>
    <t>Physical anthropology</t>
  </si>
  <si>
    <t>Physiology, human and animal</t>
  </si>
  <si>
    <t>Toxicology</t>
  </si>
  <si>
    <t>Virology</t>
  </si>
  <si>
    <t>Zoology</t>
  </si>
  <si>
    <t>3. Medical sciences</t>
  </si>
  <si>
    <t>Anesthesiology</t>
  </si>
  <si>
    <t>Cardiology</t>
  </si>
  <si>
    <t>Colon and rectal surgery</t>
  </si>
  <si>
    <t>Dental surgery</t>
  </si>
  <si>
    <t xml:space="preserve">Dentistry </t>
  </si>
  <si>
    <t xml:space="preserve">Dermatology </t>
  </si>
  <si>
    <t>Family medicine</t>
  </si>
  <si>
    <t>Gastroenterology</t>
  </si>
  <si>
    <t>General surgery</t>
  </si>
  <si>
    <t xml:space="preserve">Geriatric medicine </t>
  </si>
  <si>
    <t>Gynecology</t>
  </si>
  <si>
    <t>Hematology</t>
  </si>
  <si>
    <t>Internal medicine</t>
  </si>
  <si>
    <t>Mental health</t>
  </si>
  <si>
    <t>Neonatal-perinatal medicine</t>
  </si>
  <si>
    <t>Neurological surgery</t>
  </si>
  <si>
    <t>Neurology</t>
  </si>
  <si>
    <t>Neurosciences</t>
  </si>
  <si>
    <t>Nuclear medicine</t>
  </si>
  <si>
    <t>Nuclear radiology</t>
  </si>
  <si>
    <t xml:space="preserve">Obstetrics </t>
  </si>
  <si>
    <t>Oncology</t>
  </si>
  <si>
    <t>Ophthalmology</t>
  </si>
  <si>
    <t>Optometry</t>
  </si>
  <si>
    <t>Oral surgery</t>
  </si>
  <si>
    <t>Orthopedic surgery</t>
  </si>
  <si>
    <t>Orthopedics</t>
  </si>
  <si>
    <t>Osteopathic medicine</t>
  </si>
  <si>
    <t>Otorhinolaryngology</t>
  </si>
  <si>
    <t>Pediatrics</t>
  </si>
  <si>
    <t>Pharmacology</t>
  </si>
  <si>
    <t>Pharmacy</t>
  </si>
  <si>
    <t xml:space="preserve">Physical and rehabilitative medicine </t>
  </si>
  <si>
    <t>Plastic surgery</t>
  </si>
  <si>
    <t>Podiatry</t>
  </si>
  <si>
    <t>Preventive medicine</t>
  </si>
  <si>
    <t>Psychiatric nursing</t>
  </si>
  <si>
    <t xml:space="preserve">Psychiatry </t>
  </si>
  <si>
    <t>Public health</t>
  </si>
  <si>
    <t>Radiation biology/Radiobiology</t>
  </si>
  <si>
    <t>Thoracic surgery</t>
  </si>
  <si>
    <t>Urology</t>
  </si>
  <si>
    <t>Veterinary medicine–see note below</t>
  </si>
  <si>
    <t>4. Other life sciences</t>
  </si>
  <si>
    <t xml:space="preserve">Clinical/medical laboratory technologies </t>
  </si>
  <si>
    <t xml:space="preserve">Communication disorders sciences and services </t>
  </si>
  <si>
    <t>Gerontology</t>
  </si>
  <si>
    <t xml:space="preserve">Health and medical administrative services </t>
  </si>
  <si>
    <t>Health professions and related services, other</t>
  </si>
  <si>
    <t xml:space="preserve">Nursing </t>
  </si>
  <si>
    <t>Occupational therapy</t>
  </si>
  <si>
    <t>Physical therapy</t>
  </si>
  <si>
    <t>Rehabilitation services</t>
  </si>
  <si>
    <t>Therapeutic services</t>
  </si>
  <si>
    <t>Other life sciences that cannot be classified using the fields listed above</t>
  </si>
  <si>
    <t>Psychology, Social Sciences, and Other Sciences Fields of R&amp;D</t>
  </si>
  <si>
    <t>G. PSYCHOLOGY</t>
  </si>
  <si>
    <t>Animal behavior</t>
  </si>
  <si>
    <t>Art therapy</t>
  </si>
  <si>
    <t xml:space="preserve">Clinical psychology </t>
  </si>
  <si>
    <t>Educational psychology</t>
  </si>
  <si>
    <t>Experimental psychology</t>
  </si>
  <si>
    <t xml:space="preserve">Human development and personality </t>
  </si>
  <si>
    <t>School psychology</t>
  </si>
  <si>
    <t>Social psychology</t>
  </si>
  <si>
    <t>H.</t>
  </si>
  <si>
    <t>1. Economics</t>
  </si>
  <si>
    <t>Agricultural economics</t>
  </si>
  <si>
    <t>Applied economics</t>
  </si>
  <si>
    <t>Business development</t>
  </si>
  <si>
    <t>Econometrics</t>
  </si>
  <si>
    <t xml:space="preserve">Industrial economics </t>
  </si>
  <si>
    <t>International economics</t>
  </si>
  <si>
    <t>Labor economics</t>
  </si>
  <si>
    <t>Managerial economics</t>
  </si>
  <si>
    <t>Public finance and fiscal policy</t>
  </si>
  <si>
    <t>Quantitative economics</t>
  </si>
  <si>
    <t>Resource economics</t>
  </si>
  <si>
    <t xml:space="preserve">2. Political science </t>
  </si>
  <si>
    <t>Comparative government</t>
  </si>
  <si>
    <t xml:space="preserve">Government </t>
  </si>
  <si>
    <t xml:space="preserve">International relations and affairs </t>
  </si>
  <si>
    <t xml:space="preserve">Legal systems </t>
  </si>
  <si>
    <t>Political theory</t>
  </si>
  <si>
    <t xml:space="preserve">Public administration </t>
  </si>
  <si>
    <t>Public policy analysis</t>
  </si>
  <si>
    <t>Regional studies</t>
  </si>
  <si>
    <t xml:space="preserve">3. Sociology </t>
  </si>
  <si>
    <t>Anthropology (cultural and social)</t>
  </si>
  <si>
    <t>Anthropology, physical– report in Life Sciences, Biological Sciences</t>
  </si>
  <si>
    <t>Comparative and historical sociology</t>
  </si>
  <si>
    <t>Complex organizations</t>
  </si>
  <si>
    <t xml:space="preserve">Cultural and social structure </t>
  </si>
  <si>
    <t xml:space="preserve">Demography </t>
  </si>
  <si>
    <t>Group interactions</t>
  </si>
  <si>
    <t xml:space="preserve">Population studies </t>
  </si>
  <si>
    <t>Social problems and welfare theory</t>
  </si>
  <si>
    <t>4. Other social sciences</t>
  </si>
  <si>
    <t>Archaeology</t>
  </si>
  <si>
    <t>Area and ethnic studies</t>
  </si>
  <si>
    <t xml:space="preserve">City and community planning </t>
  </si>
  <si>
    <t>Community services</t>
  </si>
  <si>
    <t xml:space="preserve">Corrections </t>
  </si>
  <si>
    <t>Criminal justice</t>
  </si>
  <si>
    <t xml:space="preserve">Geography </t>
  </si>
  <si>
    <t>History of science</t>
  </si>
  <si>
    <t xml:space="preserve">Linguistics </t>
  </si>
  <si>
    <t xml:space="preserve">Urban affairs </t>
  </si>
  <si>
    <t>Urban and regional planning</t>
  </si>
  <si>
    <t>Urban studies</t>
  </si>
  <si>
    <t>I. OTHER SCIENCES</t>
  </si>
  <si>
    <t>Use this category for R&amp;D that involves at least one S&amp;E field (rows A to H) if it is impossible to report multidisciplinary or interdisciplinary R&amp;D expenditures in specific fields.</t>
  </si>
  <si>
    <t>Non-Science &amp; Engineering (Non-S&amp;E) Fields of R&amp;D</t>
  </si>
  <si>
    <t>J. NON-S&amp;E FIELDS</t>
  </si>
  <si>
    <t>1. Education</t>
  </si>
  <si>
    <t>(no specific examples)</t>
  </si>
  <si>
    <t>2. Law</t>
  </si>
  <si>
    <t>Legal studies</t>
  </si>
  <si>
    <t>3. Humanities</t>
  </si>
  <si>
    <t>English language and literature</t>
  </si>
  <si>
    <t>Foreign languages and literature</t>
  </si>
  <si>
    <t xml:space="preserve">History (except history of science–report in Other social sciences) </t>
  </si>
  <si>
    <t>Letters</t>
  </si>
  <si>
    <t>Liberal arts and sciences</t>
  </si>
  <si>
    <t xml:space="preserve">Philosophy and religion </t>
  </si>
  <si>
    <t>Theological studies and religious vocations</t>
  </si>
  <si>
    <t>4. Visual and performing arts</t>
  </si>
  <si>
    <t>5. Business and management</t>
  </si>
  <si>
    <t>Business management and administrative services</t>
  </si>
  <si>
    <t>Marketing distribution</t>
  </si>
  <si>
    <t>Marketing operations</t>
  </si>
  <si>
    <t xml:space="preserve">6. Communication, journalism, and library science
   </t>
  </si>
  <si>
    <t>Communication</t>
  </si>
  <si>
    <t>Communication technologies</t>
  </si>
  <si>
    <t>Library Science</t>
  </si>
  <si>
    <t>7. Social work</t>
  </si>
  <si>
    <t>8. Other non-S&amp;E fields</t>
  </si>
  <si>
    <t>Military technologies</t>
  </si>
  <si>
    <t>Parks, recreation, leisure and fitness studies</t>
  </si>
  <si>
    <t>Other non S&amp;E fields that cannot be classified using the fields listed above</t>
  </si>
  <si>
    <t xml:space="preserve">         Field of Science:</t>
  </si>
  <si>
    <t>Grant</t>
  </si>
  <si>
    <t>Contract</t>
  </si>
  <si>
    <t xml:space="preserve">         Type of Research:</t>
  </si>
  <si>
    <t>SRA Proposal Number:</t>
  </si>
  <si>
    <t>SOCIAL SCIENCES</t>
  </si>
  <si>
    <t>Basic research</t>
  </si>
  <si>
    <t>Research undertaken primarily to acquire new knowledge without any particular application or use in mind.</t>
  </si>
  <si>
    <t>Applied research</t>
  </si>
  <si>
    <t>Research conducted to gain the knowledge or understanding to meet a specific, recognized need.</t>
  </si>
  <si>
    <t>The systematic use of the knowledge or understanding gained from research directed toward the production of useful materials, devices, systems, or methods, including the design and development of prototypes and processes.</t>
  </si>
  <si>
    <t>PROPOSAL TITLE</t>
  </si>
  <si>
    <t>SPONSOR AGENCY</t>
  </si>
  <si>
    <t xml:space="preserve">FLOW THROUGH AGENCY </t>
  </si>
  <si>
    <t>DATE/TIME PROPOSAL</t>
  </si>
  <si>
    <t>TO BE SUBMITTED TO AGENCY</t>
  </si>
  <si>
    <t>(EX:  00/00/00 00:00 AM or PM)</t>
  </si>
  <si>
    <t>DATE TO SUBMIT TO SRA</t>
  </si>
  <si>
    <t>(At least 2 days prior to date above)</t>
  </si>
  <si>
    <t>EQUIPMENT LIST</t>
  </si>
  <si>
    <t>10 Month Non-Tenure Track/Research Prof</t>
  </si>
  <si>
    <t>12 Month Non-Tenure Track/Research Prof</t>
  </si>
  <si>
    <t xml:space="preserve"> Per Semester </t>
  </si>
  <si>
    <t>Non Capital Equipment &lt; 5000</t>
  </si>
  <si>
    <t>71100A</t>
  </si>
  <si>
    <t>Capital Equipment &gt; 4999</t>
  </si>
  <si>
    <t xml:space="preserve">Non-NJIT Owned Equipment </t>
  </si>
  <si>
    <t>Temporary Salaried Staff</t>
  </si>
  <si>
    <t xml:space="preserve">   Part Time Employee</t>
  </si>
  <si>
    <t>MATCH FUNDING</t>
  </si>
  <si>
    <t>INDEX NUMBER OR DEPARTMENT</t>
  </si>
  <si>
    <t>F&amp;A: 10% of MTDC, 43.5% Match</t>
  </si>
  <si>
    <t>Iris Pantoja</t>
  </si>
  <si>
    <t>Participant</t>
  </si>
  <si>
    <t>Justin Samolewicz</t>
  </si>
  <si>
    <t>Matthew Pettit</t>
  </si>
  <si>
    <t>Jesus Novoa</t>
  </si>
  <si>
    <t>Eric Hetherington</t>
  </si>
  <si>
    <t>FY19</t>
  </si>
  <si>
    <t>Full Time Faculty and Staff, 51.6%</t>
  </si>
  <si>
    <t>Part Time Staff, 8.1%</t>
  </si>
  <si>
    <t>UCAN Stipend AY</t>
  </si>
  <si>
    <t>UCAN Stipend Summer</t>
  </si>
  <si>
    <t>Non-UCAN Stipend AY</t>
  </si>
  <si>
    <t>Non-UCAN Stipend Summer</t>
  </si>
  <si>
    <t>UCAN (AY &amp; Summer) Students, 7.8%</t>
  </si>
  <si>
    <t>Summer Staff and Non-UCAN Students,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</si>
</sst>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7" formatCode="&quot;$&quot;#,##0.00_);\(&quot;$&quot;#,##0.00\)"/>
    <numFmt numFmtId="44" formatCode="_(&quot;$&quot;* #,##0.00_);_(&quot;$&quot;* \(#,##0.00\);_(&quot;$&quot;* &quot;-&quot;??_);_(@_)"/>
    <numFmt numFmtId="43" formatCode="_(* #,##0.00_);_(* \(#,##0.00\);_(* &quot;-&quot;??_);_(@_)"/>
    <numFmt numFmtId="164" formatCode="_(* #,##0_);_(* \(#,##0\);_(* &quot;-&quot;??_);_(@_)"/>
    <numFmt numFmtId="165" formatCode="dd\-mmm\-yy"/>
    <numFmt numFmtId="166" formatCode="mm/dd/yy;@"/>
    <numFmt numFmtId="167" formatCode="m/d/yy;@"/>
    <numFmt numFmtId="168" formatCode="[$-409]m/d/yy\ h:mm\ AM/PM;@"/>
  </numFmts>
  <fonts count="51"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0"/>
      <name val="Arial"/>
      <family val="2"/>
    </font>
    <font>
      <b/>
      <sz val="8"/>
      <name val="Arial"/>
      <family val="2"/>
    </font>
    <font>
      <sz val="8"/>
      <name val="Arial"/>
      <family val="2"/>
    </font>
    <font>
      <b/>
      <u/>
      <sz val="8"/>
      <name val="Arial"/>
      <family val="2"/>
    </font>
    <font>
      <sz val="10"/>
      <name val="Times New Roman"/>
      <family val="1"/>
    </font>
    <font>
      <b/>
      <sz val="10"/>
      <name val="Times New Roman"/>
      <family val="1"/>
    </font>
    <font>
      <i/>
      <sz val="8"/>
      <name val="Times New Roman"/>
      <family val="1"/>
    </font>
    <font>
      <i/>
      <u/>
      <sz val="8"/>
      <name val="Times New Roman"/>
      <family val="1"/>
    </font>
    <font>
      <sz val="12"/>
      <name val="Times New Roman"/>
      <family val="1"/>
    </font>
    <font>
      <i/>
      <sz val="10"/>
      <name val="Times New Roman"/>
      <family val="1"/>
    </font>
    <font>
      <u/>
      <sz val="10"/>
      <name val="Times New Roman"/>
      <family val="1"/>
    </font>
    <font>
      <b/>
      <u/>
      <sz val="10"/>
      <name val="Times New Roman"/>
      <family val="1"/>
    </font>
    <font>
      <sz val="9"/>
      <name val="Times New Roman"/>
      <family val="1"/>
    </font>
    <font>
      <u/>
      <sz val="10"/>
      <name val="Arial"/>
      <family val="2"/>
    </font>
    <font>
      <sz val="8"/>
      <name val="Times New Roman"/>
      <family val="1"/>
    </font>
    <font>
      <b/>
      <i/>
      <u/>
      <sz val="10"/>
      <color indexed="8"/>
      <name val="Times New Roman"/>
      <family val="1"/>
    </font>
    <font>
      <b/>
      <i/>
      <sz val="10"/>
      <name val="Times New Roman"/>
      <family val="1"/>
    </font>
    <font>
      <sz val="10"/>
      <color indexed="8"/>
      <name val="Times New Roman"/>
      <family val="1"/>
    </font>
    <font>
      <b/>
      <i/>
      <sz val="10"/>
      <color indexed="8"/>
      <name val="Times New Roman"/>
      <family val="1"/>
    </font>
    <font>
      <b/>
      <sz val="8"/>
      <color indexed="8"/>
      <name val="Tahoma"/>
      <family val="2"/>
    </font>
    <font>
      <sz val="8"/>
      <color indexed="8"/>
      <name val="Tahoma"/>
      <family val="2"/>
    </font>
    <font>
      <sz val="10"/>
      <name val="Arial"/>
      <family val="2"/>
    </font>
    <font>
      <b/>
      <sz val="8"/>
      <color indexed="81"/>
      <name val="Tahoma"/>
      <family val="2"/>
    </font>
    <font>
      <sz val="8"/>
      <color indexed="81"/>
      <name val="Tahoma"/>
      <family val="2"/>
    </font>
    <font>
      <sz val="8"/>
      <color indexed="9"/>
      <name val="Arial"/>
      <family val="2"/>
    </font>
    <font>
      <b/>
      <sz val="12"/>
      <name val="Times New Roman"/>
      <family val="1"/>
    </font>
    <font>
      <b/>
      <sz val="11"/>
      <name val="Arial"/>
      <family val="2"/>
    </font>
    <font>
      <vertAlign val="superscript"/>
      <sz val="12"/>
      <name val="Times New Roman"/>
      <family val="1"/>
    </font>
    <font>
      <sz val="9"/>
      <name val="Arial"/>
      <family val="2"/>
    </font>
    <font>
      <b/>
      <sz val="9"/>
      <name val="Arial"/>
      <family val="2"/>
    </font>
    <font>
      <b/>
      <sz val="10"/>
      <name val="Arial"/>
      <family val="2"/>
    </font>
    <font>
      <sz val="8.5"/>
      <name val="Arial"/>
      <family val="2"/>
    </font>
    <font>
      <b/>
      <sz val="10.5"/>
      <name val="Arial"/>
      <family val="2"/>
    </font>
    <font>
      <sz val="11"/>
      <name val="Arial"/>
      <family val="2"/>
    </font>
    <font>
      <sz val="9"/>
      <name val="Arial"/>
      <family val="2"/>
      <charset val="204"/>
    </font>
    <font>
      <sz val="10"/>
      <name val="Arial"/>
      <family val="2"/>
    </font>
    <font>
      <sz val="11"/>
      <color theme="1"/>
      <name val="Calibri"/>
      <family val="2"/>
      <scheme val="minor"/>
    </font>
    <font>
      <sz val="8"/>
      <color theme="0"/>
      <name val="Arial"/>
      <family val="2"/>
    </font>
    <font>
      <b/>
      <u/>
      <sz val="10"/>
      <color theme="0"/>
      <name val="Times New Roman"/>
      <family val="1"/>
    </font>
    <font>
      <sz val="10"/>
      <color theme="0"/>
      <name val="Times New Roman"/>
      <family val="1"/>
    </font>
    <font>
      <sz val="10"/>
      <color theme="3" tint="0.39997558519241921"/>
      <name val="Times New Roman"/>
      <family val="1"/>
    </font>
    <font>
      <b/>
      <i/>
      <u/>
      <sz val="8"/>
      <name val="Arial"/>
      <family val="2"/>
    </font>
    <font>
      <b/>
      <i/>
      <sz val="8"/>
      <name val="Arial"/>
      <family val="2"/>
    </font>
    <font>
      <sz val="10"/>
      <name val="Arial"/>
      <family val="2"/>
    </font>
    <font>
      <sz val="10"/>
      <name val="Arial"/>
      <family val="2"/>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8"/>
      </patternFill>
    </fill>
    <fill>
      <patternFill patternType="solid">
        <fgColor indexed="9"/>
        <bgColor indexed="8"/>
      </patternFill>
    </fill>
    <fill>
      <patternFill patternType="solid">
        <fgColor theme="0"/>
        <bgColor indexed="64"/>
      </patternFill>
    </fill>
    <fill>
      <patternFill patternType="solid">
        <fgColor theme="0" tint="-4.9989318521683403E-2"/>
        <bgColor indexed="64"/>
      </patternFill>
    </fill>
    <fill>
      <patternFill patternType="solid">
        <fgColor rgb="FF99CCFF"/>
        <bgColor indexed="64"/>
      </patternFill>
    </fill>
    <fill>
      <patternFill patternType="solid">
        <fgColor rgb="FFB4F2A6"/>
        <bgColor indexed="64"/>
      </patternFill>
    </fill>
    <fill>
      <patternFill patternType="solid">
        <fgColor theme="0" tint="-0.249977111117893"/>
        <bgColor indexed="64"/>
      </patternFill>
    </fill>
    <fill>
      <patternFill patternType="solid">
        <fgColor rgb="FFFFFF00"/>
        <bgColor indexed="64"/>
      </patternFill>
    </fill>
  </fills>
  <borders count="38">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double">
        <color indexed="64"/>
      </top>
      <bottom style="double">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8"/>
      </bottom>
      <diagonal/>
    </border>
    <border>
      <left/>
      <right/>
      <top/>
      <bottom style="double">
        <color indexed="8"/>
      </bottom>
      <diagonal/>
    </border>
    <border>
      <left/>
      <right style="medium">
        <color indexed="64"/>
      </right>
      <top/>
      <bottom style="double">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64"/>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ashed">
        <color indexed="64"/>
      </top>
      <bottom style="dashed">
        <color indexed="64"/>
      </bottom>
      <diagonal/>
    </border>
    <border>
      <left style="medium">
        <color indexed="64"/>
      </left>
      <right/>
      <top/>
      <bottom style="thin">
        <color indexed="64"/>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07">
    <xf numFmtId="0" fontId="0" fillId="0" borderId="0"/>
    <xf numFmtId="43" fontId="6" fillId="0" borderId="0" applyFont="0" applyFill="0" applyBorder="0" applyAlignment="0" applyProtection="0"/>
    <xf numFmtId="43" fontId="27" fillId="0" borderId="0" applyFont="0" applyFill="0" applyBorder="0" applyAlignment="0" applyProtection="0"/>
    <xf numFmtId="43" fontId="41" fillId="0" borderId="0" applyFont="0" applyFill="0" applyBorder="0" applyAlignment="0" applyProtection="0"/>
    <xf numFmtId="44" fontId="6" fillId="0" borderId="0" applyFont="0" applyFill="0" applyBorder="0" applyAlignment="0" applyProtection="0"/>
    <xf numFmtId="44" fontId="41"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3" fontId="27" fillId="0" borderId="0" applyFont="0" applyFill="0" applyBorder="0" applyAlignment="0" applyProtection="0"/>
    <xf numFmtId="44" fontId="2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43"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0" fontId="6" fillId="0" borderId="0" applyNumberFormat="0" applyFill="0" applyBorder="0" applyAlignment="0" applyProtection="0"/>
    <xf numFmtId="43" fontId="6" fillId="0" borderId="0" applyFont="0" applyFill="0" applyBorder="0" applyAlignment="0" applyProtection="0"/>
    <xf numFmtId="0" fontId="49" fillId="0" borderId="0"/>
    <xf numFmtId="0" fontId="5" fillId="0" borderId="0"/>
    <xf numFmtId="44" fontId="49" fillId="0" borderId="0" applyFont="0" applyFill="0" applyBorder="0" applyAlignment="0" applyProtection="0"/>
    <xf numFmtId="0" fontId="4" fillId="0" borderId="0"/>
    <xf numFmtId="0" fontId="4" fillId="0" borderId="0"/>
    <xf numFmtId="0" fontId="3" fillId="0" borderId="0"/>
    <xf numFmtId="43" fontId="6" fillId="0" borderId="0" applyFont="0" applyFill="0" applyBorder="0" applyAlignment="0" applyProtection="0"/>
    <xf numFmtId="44" fontId="6" fillId="0" borderId="0" applyFont="0" applyFill="0" applyBorder="0" applyAlignment="0" applyProtection="0"/>
    <xf numFmtId="0" fontId="2" fillId="0" borderId="0"/>
    <xf numFmtId="44" fontId="6" fillId="0" borderId="0" applyFont="0" applyFill="0" applyBorder="0" applyAlignment="0" applyProtection="0"/>
    <xf numFmtId="0" fontId="2" fillId="0" borderId="0"/>
    <xf numFmtId="0" fontId="2" fillId="0" borderId="0"/>
    <xf numFmtId="0" fontId="6" fillId="0" borderId="0"/>
    <xf numFmtId="0" fontId="2" fillId="0" borderId="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50" fillId="0" borderId="0"/>
    <xf numFmtId="0" fontId="1" fillId="0" borderId="0"/>
    <xf numFmtId="44" fontId="50" fillId="0" borderId="0" applyFont="0" applyFill="0" applyBorder="0" applyAlignment="0" applyProtection="0"/>
    <xf numFmtId="43" fontId="50" fillId="0" borderId="0" applyFont="0" applyFill="0" applyBorder="0" applyAlignment="0" applyProtection="0"/>
    <xf numFmtId="44" fontId="50" fillId="0" borderId="0" applyFont="0" applyFill="0" applyBorder="0" applyAlignment="0" applyProtection="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cellStyleXfs>
  <cellXfs count="433">
    <xf numFmtId="0" fontId="0" fillId="0" borderId="0" xfId="0"/>
    <xf numFmtId="0" fontId="7" fillId="0" borderId="0" xfId="0" applyFont="1"/>
    <xf numFmtId="0" fontId="8" fillId="0" borderId="0" xfId="0" applyFont="1"/>
    <xf numFmtId="0" fontId="7" fillId="0" borderId="0" xfId="0" applyFont="1" applyAlignment="1">
      <alignment horizontal="center"/>
    </xf>
    <xf numFmtId="0" fontId="8" fillId="2" borderId="0" xfId="0" applyFont="1" applyFill="1"/>
    <xf numFmtId="3" fontId="8" fillId="2" borderId="0" xfId="0" applyNumberFormat="1" applyFont="1" applyFill="1"/>
    <xf numFmtId="0" fontId="8" fillId="0" borderId="0" xfId="0" applyFont="1" applyBorder="1"/>
    <xf numFmtId="3" fontId="8" fillId="0" borderId="0" xfId="0" applyNumberFormat="1" applyFont="1"/>
    <xf numFmtId="164" fontId="8" fillId="2" borderId="0" xfId="1" applyNumberFormat="1" applyFont="1" applyFill="1"/>
    <xf numFmtId="0" fontId="8" fillId="0" borderId="0" xfId="0" applyFont="1" applyAlignment="1">
      <alignment horizontal="right"/>
    </xf>
    <xf numFmtId="0" fontId="8" fillId="0" borderId="0" xfId="0" applyFont="1" applyAlignment="1">
      <alignment wrapText="1"/>
    </xf>
    <xf numFmtId="3" fontId="8" fillId="2" borderId="0" xfId="0" applyNumberFormat="1" applyFont="1" applyFill="1" applyBorder="1"/>
    <xf numFmtId="0" fontId="8" fillId="0" borderId="0" xfId="0" applyFont="1" applyBorder="1" applyAlignment="1">
      <alignment horizontal="center"/>
    </xf>
    <xf numFmtId="0" fontId="7" fillId="0" borderId="0" xfId="0" applyFont="1" applyAlignment="1">
      <alignment horizontal="right"/>
    </xf>
    <xf numFmtId="0" fontId="10" fillId="0" borderId="0" xfId="0" applyFont="1"/>
    <xf numFmtId="0" fontId="7" fillId="2" borderId="0" xfId="0" applyFont="1" applyFill="1" applyBorder="1"/>
    <xf numFmtId="0" fontId="7" fillId="2" borderId="0" xfId="0" applyFont="1" applyFill="1"/>
    <xf numFmtId="3" fontId="8" fillId="0" borderId="1" xfId="0" applyNumberFormat="1" applyFont="1" applyBorder="1"/>
    <xf numFmtId="3" fontId="7" fillId="0" borderId="0" xfId="0" applyNumberFormat="1" applyFont="1"/>
    <xf numFmtId="3" fontId="7" fillId="0" borderId="2" xfId="0" applyNumberFormat="1" applyFont="1" applyBorder="1"/>
    <xf numFmtId="4" fontId="7" fillId="0" borderId="0" xfId="0" applyNumberFormat="1" applyFont="1" applyAlignment="1">
      <alignment horizontal="center"/>
    </xf>
    <xf numFmtId="4" fontId="7" fillId="2" borderId="0" xfId="0" applyNumberFormat="1" applyFont="1" applyFill="1" applyBorder="1"/>
    <xf numFmtId="4" fontId="8" fillId="0" borderId="0" xfId="0" applyNumberFormat="1" applyFont="1" applyBorder="1"/>
    <xf numFmtId="4" fontId="7" fillId="0" borderId="0" xfId="0" applyNumberFormat="1" applyFont="1"/>
    <xf numFmtId="4" fontId="8" fillId="2" borderId="0" xfId="0" applyNumberFormat="1" applyFont="1" applyFill="1"/>
    <xf numFmtId="4" fontId="7" fillId="2" borderId="0" xfId="0" applyNumberFormat="1" applyFont="1" applyFill="1"/>
    <xf numFmtId="4" fontId="7" fillId="0" borderId="0" xfId="0" applyNumberFormat="1" applyFont="1" applyAlignment="1">
      <alignment horizontal="right"/>
    </xf>
    <xf numFmtId="4" fontId="8" fillId="0" borderId="0" xfId="0" applyNumberFormat="1" applyFont="1"/>
    <xf numFmtId="4" fontId="8" fillId="0" borderId="0" xfId="0" applyNumberFormat="1" applyFont="1" applyAlignment="1">
      <alignment wrapText="1"/>
    </xf>
    <xf numFmtId="4" fontId="8" fillId="0" borderId="0" xfId="0" applyNumberFormat="1" applyFont="1" applyAlignment="1">
      <alignment horizontal="right"/>
    </xf>
    <xf numFmtId="0" fontId="7" fillId="0" borderId="0" xfId="0" applyFont="1" applyFill="1"/>
    <xf numFmtId="4" fontId="7" fillId="0" borderId="0" xfId="0" applyNumberFormat="1" applyFont="1" applyFill="1"/>
    <xf numFmtId="3" fontId="8" fillId="2" borderId="3" xfId="0" applyNumberFormat="1" applyFont="1" applyFill="1" applyBorder="1"/>
    <xf numFmtId="0" fontId="17" fillId="0" borderId="0" xfId="0" applyFont="1"/>
    <xf numFmtId="3" fontId="7" fillId="0" borderId="4" xfId="0" applyNumberFormat="1" applyFont="1" applyBorder="1"/>
    <xf numFmtId="3" fontId="7" fillId="0" borderId="5" xfId="0" applyNumberFormat="1" applyFont="1" applyBorder="1"/>
    <xf numFmtId="0" fontId="8" fillId="0" borderId="0" xfId="0" applyFont="1" applyFill="1" applyAlignment="1">
      <alignment horizontal="left"/>
    </xf>
    <xf numFmtId="4" fontId="8" fillId="0" borderId="0" xfId="0" applyNumberFormat="1" applyFont="1" applyFill="1" applyAlignment="1">
      <alignment horizontal="left"/>
    </xf>
    <xf numFmtId="3" fontId="8" fillId="0" borderId="0" xfId="0" applyNumberFormat="1" applyFont="1" applyFill="1"/>
    <xf numFmtId="0" fontId="8" fillId="0" borderId="0" xfId="0" applyNumberFormat="1" applyFont="1" applyFill="1" applyBorder="1" applyAlignment="1" applyProtection="1"/>
    <xf numFmtId="0" fontId="8"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7" fillId="2" borderId="0" xfId="0" applyNumberFormat="1" applyFont="1" applyFill="1" applyBorder="1" applyAlignment="1" applyProtection="1"/>
    <xf numFmtId="0" fontId="7" fillId="0" borderId="0" xfId="0" applyNumberFormat="1" applyFont="1" applyFill="1" applyBorder="1" applyAlignment="1" applyProtection="1">
      <alignment horizontal="right"/>
    </xf>
    <xf numFmtId="0" fontId="8" fillId="2" borderId="0" xfId="0" applyNumberFormat="1" applyFont="1" applyFill="1" applyBorder="1" applyAlignment="1" applyProtection="1">
      <alignment horizontal="center"/>
    </xf>
    <xf numFmtId="0" fontId="8" fillId="0" borderId="0" xfId="0" applyNumberFormat="1" applyFont="1" applyFill="1" applyBorder="1" applyAlignment="1" applyProtection="1">
      <alignment wrapText="1"/>
    </xf>
    <xf numFmtId="0" fontId="8" fillId="2" borderId="0" xfId="0" applyNumberFormat="1" applyFont="1" applyFill="1" applyBorder="1" applyAlignment="1" applyProtection="1"/>
    <xf numFmtId="0" fontId="8" fillId="0" borderId="0" xfId="0" applyNumberFormat="1" applyFont="1" applyFill="1" applyBorder="1" applyAlignment="1" applyProtection="1">
      <alignment horizontal="left" indent="1"/>
    </xf>
    <xf numFmtId="0" fontId="8" fillId="0" borderId="0" xfId="0" applyNumberFormat="1" applyFont="1" applyFill="1" applyBorder="1" applyAlignment="1" applyProtection="1">
      <alignment horizontal="left" indent="2"/>
    </xf>
    <xf numFmtId="0" fontId="7" fillId="0" borderId="0" xfId="0" applyFont="1" applyAlignment="1">
      <alignment horizontal="left"/>
    </xf>
    <xf numFmtId="0" fontId="8" fillId="0" borderId="0" xfId="0" applyFont="1" applyAlignment="1">
      <alignment horizontal="left" indent="1"/>
    </xf>
    <xf numFmtId="3" fontId="8" fillId="2" borderId="0" xfId="1" applyNumberFormat="1" applyFont="1" applyFill="1"/>
    <xf numFmtId="3" fontId="7" fillId="0" borderId="6" xfId="0" applyNumberFormat="1" applyFont="1" applyBorder="1"/>
    <xf numFmtId="3" fontId="8" fillId="2" borderId="1" xfId="0" applyNumberFormat="1" applyFont="1" applyFill="1" applyBorder="1"/>
    <xf numFmtId="3" fontId="7" fillId="0" borderId="7" xfId="0" applyNumberFormat="1" applyFont="1" applyBorder="1"/>
    <xf numFmtId="0" fontId="8" fillId="0" borderId="0" xfId="0" applyFont="1" applyAlignment="1">
      <alignment horizontal="center"/>
    </xf>
    <xf numFmtId="1" fontId="8" fillId="0" borderId="0" xfId="0" applyNumberFormat="1" applyFont="1"/>
    <xf numFmtId="0" fontId="8" fillId="3" borderId="0" xfId="0" applyFont="1" applyFill="1"/>
    <xf numFmtId="0" fontId="7" fillId="2" borderId="0" xfId="0" applyFont="1" applyFill="1" applyBorder="1" applyAlignment="1">
      <alignment horizontal="center"/>
    </xf>
    <xf numFmtId="0" fontId="8" fillId="2" borderId="0" xfId="0" applyFont="1" applyFill="1" applyAlignment="1">
      <alignment horizontal="center"/>
    </xf>
    <xf numFmtId="0" fontId="7" fillId="2" borderId="0" xfId="0" applyFont="1" applyFill="1" applyAlignment="1">
      <alignment horizontal="center"/>
    </xf>
    <xf numFmtId="0" fontId="8" fillId="0" borderId="0" xfId="0" applyFont="1" applyAlignment="1">
      <alignment horizontal="center" wrapText="1"/>
    </xf>
    <xf numFmtId="0" fontId="8" fillId="0" borderId="0" xfId="0" applyFont="1" applyFill="1" applyAlignment="1">
      <alignment horizontal="center"/>
    </xf>
    <xf numFmtId="0" fontId="7" fillId="0" borderId="0" xfId="0" applyFont="1" applyFill="1" applyAlignment="1">
      <alignment horizontal="center"/>
    </xf>
    <xf numFmtId="0" fontId="8" fillId="0" borderId="0" xfId="0" applyNumberFormat="1" applyFont="1" applyFill="1" applyBorder="1" applyAlignment="1" applyProtection="1">
      <alignment horizontal="center" wrapText="1"/>
    </xf>
    <xf numFmtId="3" fontId="8" fillId="0" borderId="0" xfId="0" applyNumberFormat="1" applyFont="1" applyProtection="1"/>
    <xf numFmtId="0" fontId="43" fillId="0" borderId="0" xfId="0" applyFont="1"/>
    <xf numFmtId="0" fontId="43" fillId="0" borderId="0" xfId="0" applyFont="1" applyProtection="1">
      <protection locked="0"/>
    </xf>
    <xf numFmtId="0" fontId="43" fillId="0" borderId="0" xfId="0" quotePrefix="1" applyFont="1" applyAlignment="1" applyProtection="1">
      <alignment horizontal="center"/>
      <protection locked="0"/>
    </xf>
    <xf numFmtId="0" fontId="43" fillId="0" borderId="0" xfId="0" quotePrefix="1" applyFont="1" applyProtection="1">
      <protection locked="0"/>
    </xf>
    <xf numFmtId="0" fontId="7" fillId="3" borderId="0" xfId="0" applyFont="1" applyFill="1" applyAlignment="1">
      <alignment vertical="center" wrapText="1"/>
    </xf>
    <xf numFmtId="3" fontId="8" fillId="0" borderId="0" xfId="0" applyNumberFormat="1" applyFont="1" applyBorder="1"/>
    <xf numFmtId="0" fontId="44" fillId="0" borderId="0" xfId="0" applyFont="1"/>
    <xf numFmtId="0" fontId="45" fillId="0" borderId="0" xfId="0" applyFont="1"/>
    <xf numFmtId="0" fontId="31" fillId="0" borderId="0" xfId="15" applyFont="1" applyBorder="1" applyAlignment="1"/>
    <xf numFmtId="0" fontId="14" fillId="0" borderId="0" xfId="15" applyFont="1" applyBorder="1"/>
    <xf numFmtId="0" fontId="31" fillId="0" borderId="0" xfId="15" applyFont="1" applyBorder="1" applyAlignment="1">
      <alignment vertical="top"/>
    </xf>
    <xf numFmtId="0" fontId="14" fillId="0" borderId="0" xfId="15" applyFont="1" applyBorder="1" applyAlignment="1">
      <alignment horizontal="left" vertical="top"/>
    </xf>
    <xf numFmtId="0" fontId="14" fillId="0" borderId="0" xfId="15" applyFont="1" applyBorder="1" applyAlignment="1">
      <alignment horizontal="left"/>
    </xf>
    <xf numFmtId="0" fontId="31" fillId="0" borderId="0" xfId="15" applyFont="1" applyBorder="1" applyAlignment="1">
      <alignment horizontal="left" vertical="top"/>
    </xf>
    <xf numFmtId="0" fontId="31" fillId="0" borderId="0" xfId="15" applyFont="1" applyBorder="1" applyAlignment="1">
      <alignment horizontal="left"/>
    </xf>
    <xf numFmtId="0" fontId="14" fillId="0" borderId="0" xfId="15" applyFont="1" applyFill="1" applyBorder="1" applyAlignment="1">
      <alignment horizontal="left"/>
    </xf>
    <xf numFmtId="0" fontId="14" fillId="0" borderId="0" xfId="15" applyFont="1" applyFill="1" applyBorder="1" applyAlignment="1">
      <alignment horizontal="left" vertical="top"/>
    </xf>
    <xf numFmtId="0" fontId="14" fillId="0" borderId="0" xfId="0" applyFont="1" applyBorder="1" applyAlignment="1"/>
    <xf numFmtId="0" fontId="14" fillId="0" borderId="0" xfId="15" applyFont="1" applyBorder="1" applyAlignment="1"/>
    <xf numFmtId="0" fontId="14" fillId="0" borderId="0" xfId="0" applyFont="1" applyAlignment="1"/>
    <xf numFmtId="0" fontId="31" fillId="0" borderId="0" xfId="15" quotePrefix="1" applyFont="1" applyBorder="1" applyAlignment="1">
      <alignment horizontal="left" vertical="top"/>
    </xf>
    <xf numFmtId="0" fontId="31" fillId="0" borderId="0" xfId="15" quotePrefix="1" applyFont="1" applyBorder="1" applyAlignment="1">
      <alignment vertical="top"/>
    </xf>
    <xf numFmtId="0" fontId="31" fillId="0" borderId="0" xfId="15" quotePrefix="1" applyFont="1" applyBorder="1" applyAlignment="1"/>
    <xf numFmtId="0" fontId="31" fillId="0" borderId="0" xfId="15" quotePrefix="1" applyFont="1" applyBorder="1" applyAlignment="1">
      <alignment horizontal="left"/>
    </xf>
    <xf numFmtId="0" fontId="14" fillId="0" borderId="0" xfId="15" applyFont="1" applyBorder="1" applyAlignment="1">
      <alignment horizontal="center"/>
    </xf>
    <xf numFmtId="0" fontId="31" fillId="0" borderId="0" xfId="15" quotePrefix="1" applyFont="1" applyBorder="1" applyAlignment="1">
      <alignment horizontal="center"/>
    </xf>
    <xf numFmtId="0" fontId="14" fillId="0" borderId="0" xfId="15" applyFont="1" applyBorder="1" applyAlignment="1">
      <alignment vertical="top"/>
    </xf>
    <xf numFmtId="0" fontId="10" fillId="4" borderId="8" xfId="15" applyFont="1" applyFill="1" applyBorder="1" applyProtection="1"/>
    <xf numFmtId="0" fontId="10" fillId="4" borderId="9" xfId="15" applyFont="1" applyFill="1" applyBorder="1" applyProtection="1"/>
    <xf numFmtId="0" fontId="10" fillId="4" borderId="10" xfId="15" applyFont="1" applyFill="1" applyBorder="1" applyProtection="1"/>
    <xf numFmtId="0" fontId="10" fillId="0" borderId="0" xfId="15" applyFont="1"/>
    <xf numFmtId="0" fontId="11" fillId="4" borderId="11" xfId="15" applyFont="1" applyFill="1" applyBorder="1" applyAlignment="1" applyProtection="1">
      <alignment horizontal="centerContinuous"/>
    </xf>
    <xf numFmtId="0" fontId="10" fillId="4" borderId="0" xfId="15" applyFont="1" applyFill="1" applyBorder="1" applyAlignment="1" applyProtection="1">
      <alignment horizontal="centerContinuous"/>
    </xf>
    <xf numFmtId="0" fontId="10" fillId="4" borderId="12" xfId="15" applyFont="1" applyFill="1" applyBorder="1" applyAlignment="1" applyProtection="1">
      <alignment horizontal="centerContinuous"/>
    </xf>
    <xf numFmtId="0" fontId="10" fillId="0" borderId="0" xfId="15" applyFont="1" applyAlignment="1">
      <alignment horizontal="left"/>
    </xf>
    <xf numFmtId="0" fontId="10" fillId="4" borderId="13" xfId="15" applyFont="1" applyFill="1" applyBorder="1" applyProtection="1"/>
    <xf numFmtId="0" fontId="10" fillId="4" borderId="14" xfId="15" applyFont="1" applyFill="1" applyBorder="1" applyProtection="1"/>
    <xf numFmtId="0" fontId="10" fillId="4" borderId="15" xfId="15" applyFont="1" applyFill="1" applyBorder="1" applyProtection="1"/>
    <xf numFmtId="0" fontId="10" fillId="3" borderId="11" xfId="15" applyFont="1" applyFill="1" applyBorder="1" applyProtection="1"/>
    <xf numFmtId="0" fontId="10" fillId="3" borderId="0" xfId="15" applyFont="1" applyFill="1" applyBorder="1" applyProtection="1"/>
    <xf numFmtId="0" fontId="10" fillId="3" borderId="12" xfId="15" applyFont="1" applyFill="1" applyBorder="1" applyProtection="1"/>
    <xf numFmtId="0" fontId="10" fillId="0" borderId="0" xfId="15" applyFont="1" applyProtection="1"/>
    <xf numFmtId="0" fontId="10" fillId="3" borderId="11" xfId="15" applyFont="1" applyFill="1" applyBorder="1" applyAlignment="1" applyProtection="1">
      <alignment horizontal="centerContinuous"/>
    </xf>
    <xf numFmtId="0" fontId="10" fillId="3" borderId="0" xfId="15" applyFont="1" applyFill="1" applyBorder="1" applyAlignment="1" applyProtection="1">
      <alignment horizontal="centerContinuous"/>
    </xf>
    <xf numFmtId="0" fontId="10" fillId="3" borderId="0" xfId="15" applyFont="1" applyFill="1" applyBorder="1" applyAlignment="1" applyProtection="1">
      <alignment horizontal="right"/>
    </xf>
    <xf numFmtId="0" fontId="12" fillId="3" borderId="0" xfId="15" applyFont="1" applyFill="1" applyBorder="1" applyProtection="1"/>
    <xf numFmtId="0" fontId="13" fillId="3" borderId="0" xfId="15" applyFont="1" applyFill="1" applyBorder="1" applyProtection="1"/>
    <xf numFmtId="0" fontId="10" fillId="3" borderId="0" xfId="15" applyFont="1" applyFill="1" applyBorder="1"/>
    <xf numFmtId="0" fontId="14" fillId="3" borderId="0" xfId="15" applyFont="1" applyFill="1" applyBorder="1" applyAlignment="1" applyProtection="1"/>
    <xf numFmtId="0" fontId="14" fillId="3" borderId="0" xfId="15" applyFont="1" applyFill="1" applyBorder="1" applyAlignment="1" applyProtection="1">
      <alignment horizontal="right"/>
    </xf>
    <xf numFmtId="0" fontId="10" fillId="3" borderId="0" xfId="15" applyFont="1" applyFill="1" applyBorder="1" applyAlignment="1" applyProtection="1"/>
    <xf numFmtId="0" fontId="14" fillId="3" borderId="12" xfId="15" applyFont="1" applyFill="1" applyBorder="1" applyAlignment="1" applyProtection="1"/>
    <xf numFmtId="0" fontId="14" fillId="3" borderId="0" xfId="15" applyFont="1" applyFill="1" applyBorder="1" applyAlignment="1" applyProtection="1">
      <alignment horizontal="left"/>
    </xf>
    <xf numFmtId="0" fontId="14" fillId="3" borderId="12" xfId="15" applyFont="1" applyFill="1" applyBorder="1" applyAlignment="1" applyProtection="1">
      <alignment horizontal="left"/>
    </xf>
    <xf numFmtId="0" fontId="15" fillId="3" borderId="0" xfId="15" applyFont="1" applyFill="1" applyBorder="1" applyAlignment="1" applyProtection="1">
      <alignment horizontal="center"/>
    </xf>
    <xf numFmtId="0" fontId="10" fillId="3" borderId="0" xfId="15" applyFont="1" applyFill="1" applyBorder="1" applyAlignment="1" applyProtection="1">
      <alignment horizontal="center"/>
    </xf>
    <xf numFmtId="0" fontId="10" fillId="6" borderId="0" xfId="15" applyFont="1" applyFill="1"/>
    <xf numFmtId="49" fontId="10" fillId="3" borderId="0" xfId="15" applyNumberFormat="1" applyFont="1" applyFill="1" applyBorder="1" applyAlignment="1" applyProtection="1">
      <alignment horizontal="center"/>
    </xf>
    <xf numFmtId="0" fontId="10" fillId="6" borderId="7" xfId="15" applyFont="1" applyFill="1" applyBorder="1"/>
    <xf numFmtId="0" fontId="10" fillId="3" borderId="14" xfId="15" applyFont="1" applyFill="1" applyBorder="1" applyProtection="1"/>
    <xf numFmtId="0" fontId="10" fillId="3" borderId="14" xfId="15" applyFont="1" applyFill="1" applyBorder="1" applyAlignment="1" applyProtection="1">
      <alignment horizontal="center"/>
    </xf>
    <xf numFmtId="0" fontId="10" fillId="3" borderId="15" xfId="15" applyFont="1" applyFill="1" applyBorder="1" applyProtection="1"/>
    <xf numFmtId="0" fontId="10" fillId="5" borderId="16" xfId="15" applyFont="1" applyFill="1" applyBorder="1" applyAlignment="1" applyProtection="1">
      <alignment horizontal="centerContinuous"/>
    </xf>
    <xf numFmtId="0" fontId="10" fillId="5" borderId="17" xfId="15" applyFont="1" applyFill="1" applyBorder="1" applyAlignment="1" applyProtection="1">
      <alignment horizontal="centerContinuous"/>
    </xf>
    <xf numFmtId="0" fontId="10" fillId="5" borderId="18" xfId="15" applyFont="1" applyFill="1" applyBorder="1" applyAlignment="1" applyProtection="1">
      <alignment horizontal="centerContinuous"/>
    </xf>
    <xf numFmtId="0" fontId="10" fillId="6" borderId="0" xfId="15" applyFont="1" applyFill="1" applyBorder="1" applyAlignment="1" applyProtection="1">
      <alignment horizontal="left"/>
    </xf>
    <xf numFmtId="0" fontId="10" fillId="3" borderId="12" xfId="15" applyFont="1" applyFill="1" applyBorder="1" applyAlignment="1" applyProtection="1">
      <alignment horizontal="centerContinuous"/>
    </xf>
    <xf numFmtId="0" fontId="10" fillId="3" borderId="11" xfId="15" applyFont="1" applyFill="1" applyBorder="1"/>
    <xf numFmtId="0" fontId="46" fillId="3" borderId="0" xfId="15" applyFont="1" applyFill="1" applyBorder="1" applyAlignment="1" applyProtection="1">
      <alignment horizontal="right"/>
    </xf>
    <xf numFmtId="0" fontId="10" fillId="0" borderId="0" xfId="15" applyFont="1" applyBorder="1"/>
    <xf numFmtId="49" fontId="10" fillId="3" borderId="0" xfId="15" applyNumberFormat="1" applyFont="1" applyFill="1" applyBorder="1"/>
    <xf numFmtId="0" fontId="10" fillId="0" borderId="0" xfId="15" applyFont="1" applyAlignment="1" applyProtection="1">
      <alignment horizontal="centerContinuous"/>
    </xf>
    <xf numFmtId="0" fontId="10" fillId="0" borderId="0" xfId="15" applyFont="1" applyFill="1" applyBorder="1" applyAlignment="1" applyProtection="1">
      <alignment horizontal="centerContinuous"/>
    </xf>
    <xf numFmtId="0" fontId="10" fillId="0" borderId="0" xfId="15" applyFont="1" applyFill="1" applyBorder="1" applyAlignment="1" applyProtection="1">
      <alignment horizontal="right"/>
    </xf>
    <xf numFmtId="0" fontId="10" fillId="0" borderId="11" xfId="15" applyFont="1" applyFill="1" applyBorder="1" applyAlignment="1" applyProtection="1">
      <alignment horizontal="centerContinuous"/>
    </xf>
    <xf numFmtId="0" fontId="10" fillId="3" borderId="11" xfId="15" applyFont="1" applyFill="1" applyBorder="1" applyAlignment="1" applyProtection="1">
      <alignment horizontal="left"/>
    </xf>
    <xf numFmtId="20" fontId="10" fillId="3" borderId="0" xfId="15" quotePrefix="1" applyNumberFormat="1" applyFont="1" applyFill="1" applyBorder="1" applyAlignment="1" applyProtection="1">
      <alignment horizontal="left"/>
    </xf>
    <xf numFmtId="0" fontId="10" fillId="3" borderId="13" xfId="15" applyFont="1" applyFill="1" applyBorder="1" applyProtection="1"/>
    <xf numFmtId="20" fontId="10" fillId="3" borderId="14" xfId="15" quotePrefix="1" applyNumberFormat="1" applyFont="1" applyFill="1" applyBorder="1" applyProtection="1"/>
    <xf numFmtId="0" fontId="10" fillId="5" borderId="19" xfId="15" applyFont="1" applyFill="1" applyBorder="1" applyAlignment="1" applyProtection="1">
      <alignment horizontal="centerContinuous"/>
    </xf>
    <xf numFmtId="0" fontId="10" fillId="5" borderId="20" xfId="15" applyFont="1" applyFill="1" applyBorder="1" applyAlignment="1" applyProtection="1">
      <alignment horizontal="centerContinuous"/>
    </xf>
    <xf numFmtId="0" fontId="10" fillId="5" borderId="21" xfId="15" applyFont="1" applyFill="1" applyBorder="1" applyAlignment="1" applyProtection="1">
      <alignment horizontal="centerContinuous"/>
    </xf>
    <xf numFmtId="0" fontId="10" fillId="3" borderId="11" xfId="15" applyFont="1" applyFill="1" applyBorder="1" applyAlignment="1" applyProtection="1">
      <alignment horizontal="right"/>
    </xf>
    <xf numFmtId="0" fontId="10" fillId="3" borderId="22" xfId="15" applyFont="1" applyFill="1" applyBorder="1" applyProtection="1"/>
    <xf numFmtId="0" fontId="10" fillId="3" borderId="7" xfId="15" applyFont="1" applyFill="1" applyBorder="1" applyProtection="1"/>
    <xf numFmtId="0" fontId="10" fillId="0" borderId="11" xfId="15" applyFont="1" applyBorder="1"/>
    <xf numFmtId="0" fontId="10" fillId="5" borderId="0" xfId="15" applyFont="1" applyFill="1" applyBorder="1" applyAlignment="1" applyProtection="1">
      <alignment horizontal="centerContinuous"/>
    </xf>
    <xf numFmtId="0" fontId="10" fillId="3" borderId="12" xfId="15" applyFont="1" applyFill="1" applyBorder="1"/>
    <xf numFmtId="0" fontId="17" fillId="3" borderId="0" xfId="15" applyFont="1" applyFill="1" applyBorder="1" applyProtection="1"/>
    <xf numFmtId="7" fontId="18" fillId="3" borderId="0" xfId="15" applyNumberFormat="1" applyFont="1" applyFill="1" applyBorder="1" applyAlignment="1" applyProtection="1"/>
    <xf numFmtId="165" fontId="14" fillId="3" borderId="0" xfId="15" applyNumberFormat="1" applyFont="1" applyFill="1" applyBorder="1" applyAlignment="1" applyProtection="1"/>
    <xf numFmtId="165" fontId="14" fillId="3" borderId="12" xfId="15" applyNumberFormat="1" applyFont="1" applyFill="1" applyBorder="1" applyAlignment="1" applyProtection="1"/>
    <xf numFmtId="0" fontId="10" fillId="3" borderId="23" xfId="15" applyFont="1" applyFill="1" applyBorder="1" applyProtection="1"/>
    <xf numFmtId="0" fontId="10" fillId="3" borderId="24" xfId="15" applyFont="1" applyFill="1" applyBorder="1" applyProtection="1"/>
    <xf numFmtId="0" fontId="10" fillId="3" borderId="25" xfId="15" applyFont="1" applyFill="1" applyBorder="1" applyProtection="1"/>
    <xf numFmtId="0" fontId="10" fillId="0" borderId="0" xfId="15" applyFont="1" applyFill="1" applyProtection="1"/>
    <xf numFmtId="0" fontId="10" fillId="0" borderId="0" xfId="15" applyFont="1" applyFill="1"/>
    <xf numFmtId="0" fontId="19" fillId="0" borderId="0" xfId="15" applyFont="1"/>
    <xf numFmtId="0" fontId="27" fillId="0" borderId="0" xfId="15"/>
    <xf numFmtId="0" fontId="16" fillId="0" borderId="0" xfId="15" applyFont="1"/>
    <xf numFmtId="0" fontId="10" fillId="0" borderId="0" xfId="15" applyFont="1" applyBorder="1" applyAlignment="1">
      <alignment vertical="top"/>
    </xf>
    <xf numFmtId="0" fontId="20" fillId="0" borderId="0" xfId="15" applyFont="1"/>
    <xf numFmtId="0" fontId="17" fillId="0" borderId="0" xfId="15" applyFont="1"/>
    <xf numFmtId="0" fontId="21" fillId="0" borderId="0" xfId="15" applyFont="1" applyFill="1" applyBorder="1" applyAlignment="1"/>
    <xf numFmtId="0" fontId="22" fillId="0" borderId="0" xfId="15" applyFont="1" applyFill="1" applyAlignment="1">
      <alignment horizontal="right"/>
    </xf>
    <xf numFmtId="0" fontId="22" fillId="0" borderId="0" xfId="15" applyFont="1"/>
    <xf numFmtId="0" fontId="23" fillId="0" borderId="0" xfId="15" applyFont="1" applyFill="1" applyBorder="1" applyAlignment="1"/>
    <xf numFmtId="0" fontId="24" fillId="0" borderId="0" xfId="15" applyFont="1"/>
    <xf numFmtId="0" fontId="21" fillId="0" borderId="0" xfId="15" applyFont="1" applyFill="1" applyBorder="1" applyAlignment="1">
      <alignment horizontal="left"/>
    </xf>
    <xf numFmtId="0" fontId="21" fillId="0" borderId="0" xfId="15" applyFont="1"/>
    <xf numFmtId="0" fontId="24" fillId="0" borderId="0" xfId="15" applyFont="1" applyFill="1" applyBorder="1" applyAlignment="1">
      <alignment horizontal="right"/>
    </xf>
    <xf numFmtId="0" fontId="32" fillId="0" borderId="0" xfId="15" applyFont="1" applyBorder="1" applyAlignment="1"/>
    <xf numFmtId="0" fontId="27" fillId="0" borderId="0" xfId="15" applyBorder="1"/>
    <xf numFmtId="0" fontId="33" fillId="0" borderId="0" xfId="15" applyFont="1" applyBorder="1"/>
    <xf numFmtId="0" fontId="34" fillId="0" borderId="0" xfId="15" applyFont="1" applyBorder="1"/>
    <xf numFmtId="0" fontId="35" fillId="0" borderId="0" xfId="15" quotePrefix="1" applyFont="1" applyBorder="1" applyAlignment="1">
      <alignment horizontal="left" vertical="top" indent="1"/>
    </xf>
    <xf numFmtId="0" fontId="33" fillId="0" borderId="0" xfId="15" applyFont="1" applyBorder="1" applyAlignment="1"/>
    <xf numFmtId="0" fontId="34" fillId="0" borderId="0" xfId="15" applyFont="1" applyBorder="1" applyAlignment="1"/>
    <xf numFmtId="0" fontId="27" fillId="0" borderId="0" xfId="15" applyFont="1" applyBorder="1" applyAlignment="1"/>
    <xf numFmtId="0" fontId="10" fillId="0" borderId="0" xfId="15" applyFont="1" applyAlignment="1"/>
    <xf numFmtId="0" fontId="35" fillId="0" borderId="0" xfId="15" applyFont="1" applyBorder="1" applyAlignment="1">
      <alignment vertical="top"/>
    </xf>
    <xf numFmtId="0" fontId="14" fillId="0" borderId="0" xfId="15" applyFont="1" applyAlignment="1"/>
    <xf numFmtId="0" fontId="27" fillId="0" borderId="0" xfId="15" applyBorder="1" applyAlignment="1">
      <alignment vertical="top"/>
    </xf>
    <xf numFmtId="0" fontId="27" fillId="0" borderId="0" xfId="15" applyBorder="1" applyAlignment="1"/>
    <xf numFmtId="0" fontId="27" fillId="0" borderId="0" xfId="15" applyBorder="1" applyAlignment="1">
      <alignment horizontal="left" indent="1"/>
    </xf>
    <xf numFmtId="0" fontId="35" fillId="0" borderId="0" xfId="15" quotePrefix="1" applyFont="1" applyBorder="1" applyAlignment="1">
      <alignment vertical="top"/>
    </xf>
    <xf numFmtId="0" fontId="35" fillId="0" borderId="0" xfId="15" quotePrefix="1" applyFont="1" applyBorder="1" applyAlignment="1">
      <alignment horizontal="left" indent="1"/>
    </xf>
    <xf numFmtId="0" fontId="27" fillId="0" borderId="0" xfId="15" applyFont="1" applyBorder="1"/>
    <xf numFmtId="0" fontId="32" fillId="0" borderId="0" xfId="15" applyFont="1" applyBorder="1"/>
    <xf numFmtId="0" fontId="35" fillId="0" borderId="0" xfId="15" quotePrefix="1" applyFont="1" applyBorder="1" applyAlignment="1">
      <alignment horizontal="right" vertical="top"/>
    </xf>
    <xf numFmtId="0" fontId="35" fillId="0" borderId="0" xfId="15" quotePrefix="1" applyFont="1" applyBorder="1" applyAlignment="1"/>
    <xf numFmtId="0" fontId="35" fillId="0" borderId="0" xfId="15" applyFont="1" applyBorder="1" applyAlignment="1"/>
    <xf numFmtId="0" fontId="35" fillId="0" borderId="0" xfId="15" applyFont="1" applyBorder="1" applyAlignment="1">
      <alignment horizontal="left" vertical="top"/>
    </xf>
    <xf numFmtId="0" fontId="35" fillId="0" borderId="0" xfId="15" quotePrefix="1" applyFont="1" applyBorder="1" applyAlignment="1">
      <alignment horizontal="left" vertical="top"/>
    </xf>
    <xf numFmtId="0" fontId="27" fillId="0" borderId="0" xfId="15" applyBorder="1" applyAlignment="1">
      <alignment horizontal="left"/>
    </xf>
    <xf numFmtId="0" fontId="36" fillId="0" borderId="0" xfId="15" applyFont="1" applyBorder="1" applyAlignment="1">
      <alignment horizontal="left"/>
    </xf>
    <xf numFmtId="0" fontId="27" fillId="0" borderId="0" xfId="15" applyFill="1" applyBorder="1" applyAlignment="1">
      <alignment horizontal="left"/>
    </xf>
    <xf numFmtId="0" fontId="27" fillId="0" borderId="0" xfId="15" applyFill="1" applyBorder="1" applyAlignment="1">
      <alignment vertical="top"/>
    </xf>
    <xf numFmtId="0" fontId="35" fillId="0" borderId="0" xfId="15" quotePrefix="1" applyFont="1" applyBorder="1" applyAlignment="1">
      <alignment horizontal="right"/>
    </xf>
    <xf numFmtId="0" fontId="37" fillId="0" borderId="0" xfId="15" applyFont="1" applyBorder="1" applyAlignment="1">
      <alignment horizontal="left" indent="1"/>
    </xf>
    <xf numFmtId="0" fontId="8" fillId="0" borderId="0" xfId="15" applyFont="1" applyFill="1" applyBorder="1" applyAlignment="1">
      <alignment horizontal="left"/>
    </xf>
    <xf numFmtId="0" fontId="35" fillId="0" borderId="0" xfId="15" applyFont="1" applyBorder="1" applyAlignment="1">
      <alignment horizontal="left"/>
    </xf>
    <xf numFmtId="0" fontId="27" fillId="0" borderId="0" xfId="15" applyBorder="1" applyAlignment="1">
      <alignment horizontal="left" vertical="top"/>
    </xf>
    <xf numFmtId="0" fontId="10" fillId="0" borderId="0" xfId="15" applyFont="1" applyBorder="1" applyAlignment="1"/>
    <xf numFmtId="0" fontId="7" fillId="0" borderId="0" xfId="15" quotePrefix="1" applyFont="1" applyBorder="1" applyAlignment="1">
      <alignment horizontal="center" vertical="top"/>
    </xf>
    <xf numFmtId="0" fontId="7" fillId="0" borderId="0" xfId="15" applyFont="1" applyBorder="1" applyAlignment="1">
      <alignment horizontal="left" vertical="top"/>
    </xf>
    <xf numFmtId="0" fontId="7" fillId="0" borderId="0" xfId="15" applyFont="1" applyBorder="1" applyAlignment="1">
      <alignment vertical="top"/>
    </xf>
    <xf numFmtId="0" fontId="8" fillId="0" borderId="0" xfId="15" applyFont="1" applyBorder="1" applyAlignment="1">
      <alignment horizontal="center"/>
    </xf>
    <xf numFmtId="0" fontId="8" fillId="0" borderId="0" xfId="15" applyFont="1" applyBorder="1" applyAlignment="1">
      <alignment horizontal="left"/>
    </xf>
    <xf numFmtId="0" fontId="8" fillId="0" borderId="0" xfId="15" applyFont="1" applyBorder="1" applyAlignment="1"/>
    <xf numFmtId="0" fontId="27" fillId="0" borderId="0" xfId="15" applyBorder="1" applyAlignment="1">
      <alignment horizontal="center"/>
    </xf>
    <xf numFmtId="0" fontId="35" fillId="0" borderId="0" xfId="15" quotePrefix="1" applyFont="1" applyBorder="1" applyAlignment="1">
      <alignment horizontal="center"/>
    </xf>
    <xf numFmtId="0" fontId="32" fillId="0" borderId="0" xfId="15" applyFont="1" applyBorder="1" applyAlignment="1">
      <alignment wrapText="1"/>
    </xf>
    <xf numFmtId="0" fontId="8" fillId="0" borderId="0" xfId="15" applyFont="1" applyBorder="1" applyAlignment="1">
      <alignment wrapText="1"/>
    </xf>
    <xf numFmtId="0" fontId="35" fillId="0" borderId="0" xfId="15" applyFont="1" applyBorder="1" applyAlignment="1">
      <alignment horizontal="left" indent="1"/>
    </xf>
    <xf numFmtId="0" fontId="37" fillId="0" borderId="0" xfId="15" applyFont="1" applyBorder="1" applyAlignment="1">
      <alignment vertical="top"/>
    </xf>
    <xf numFmtId="0" fontId="37" fillId="0" borderId="0" xfId="15" applyFont="1" applyBorder="1" applyAlignment="1"/>
    <xf numFmtId="0" fontId="38" fillId="0" borderId="0" xfId="15" applyFont="1" applyBorder="1" applyAlignment="1"/>
    <xf numFmtId="0" fontId="32" fillId="0" borderId="0" xfId="15" applyFont="1" applyBorder="1" applyAlignment="1">
      <alignment vertical="top"/>
    </xf>
    <xf numFmtId="0" fontId="39" fillId="0" borderId="0" xfId="15" applyFont="1" applyBorder="1" applyAlignment="1">
      <alignment horizontal="left" vertical="top"/>
    </xf>
    <xf numFmtId="0" fontId="36" fillId="0" borderId="0" xfId="15" applyFont="1" applyBorder="1" applyAlignment="1">
      <alignment horizontal="left" vertical="top"/>
    </xf>
    <xf numFmtId="0" fontId="39" fillId="0" borderId="0" xfId="15" applyFont="1" applyBorder="1" applyAlignment="1">
      <alignment vertical="top"/>
    </xf>
    <xf numFmtId="0" fontId="27" fillId="0" borderId="0" xfId="15" applyFont="1" applyBorder="1" applyAlignment="1">
      <alignment horizontal="left"/>
    </xf>
    <xf numFmtId="0" fontId="8" fillId="0" borderId="0" xfId="15" applyFont="1" applyBorder="1" applyAlignment="1">
      <alignment horizontal="left" indent="2"/>
    </xf>
    <xf numFmtId="0" fontId="27" fillId="0" borderId="0" xfId="15" applyFont="1" applyBorder="1" applyAlignment="1">
      <alignment horizontal="center"/>
    </xf>
    <xf numFmtId="0" fontId="38" fillId="0" borderId="0" xfId="15" applyFont="1" applyBorder="1" applyAlignment="1">
      <alignment horizontal="center"/>
    </xf>
    <xf numFmtId="0" fontId="36" fillId="0" borderId="0" xfId="15" applyFont="1" applyBorder="1" applyAlignment="1">
      <alignment vertical="top"/>
    </xf>
    <xf numFmtId="0" fontId="36" fillId="0" borderId="0" xfId="15" applyFont="1" applyBorder="1" applyAlignment="1">
      <alignment vertical="top" wrapText="1"/>
    </xf>
    <xf numFmtId="0" fontId="32" fillId="0" borderId="0" xfId="15" applyFont="1" applyBorder="1" applyAlignment="1">
      <alignment vertical="top" wrapText="1"/>
    </xf>
    <xf numFmtId="0" fontId="36" fillId="0" borderId="0" xfId="15" quotePrefix="1" applyFont="1" applyBorder="1" applyAlignment="1"/>
    <xf numFmtId="0" fontId="39" fillId="0" borderId="0" xfId="15" applyFont="1" applyBorder="1" applyAlignment="1">
      <alignment wrapText="1"/>
    </xf>
    <xf numFmtId="0" fontId="7" fillId="0" borderId="0" xfId="15" quotePrefix="1" applyFont="1" applyBorder="1" applyAlignment="1"/>
    <xf numFmtId="0" fontId="7" fillId="0" borderId="0" xfId="15" applyFont="1" applyBorder="1" applyAlignment="1">
      <alignment horizontal="left"/>
    </xf>
    <xf numFmtId="0" fontId="37" fillId="0" borderId="0" xfId="15" applyFont="1" applyBorder="1" applyAlignment="1">
      <alignment horizontal="left"/>
    </xf>
    <xf numFmtId="0" fontId="36" fillId="0" borderId="0" xfId="15" quotePrefix="1" applyFont="1" applyBorder="1" applyAlignment="1">
      <alignment horizontal="left"/>
    </xf>
    <xf numFmtId="0" fontId="34" fillId="0" borderId="0" xfId="15" applyFont="1" applyBorder="1" applyAlignment="1">
      <alignment horizontal="left"/>
    </xf>
    <xf numFmtId="0" fontId="35" fillId="0" borderId="0" xfId="15" quotePrefix="1" applyFont="1" applyBorder="1" applyAlignment="1">
      <alignment horizontal="left"/>
    </xf>
    <xf numFmtId="0" fontId="8" fillId="0" borderId="0" xfId="15" applyFont="1" applyBorder="1" applyAlignment="1">
      <alignment horizontal="left" vertical="top"/>
    </xf>
    <xf numFmtId="0" fontId="8" fillId="0" borderId="0" xfId="15" applyFont="1" applyBorder="1" applyAlignment="1">
      <alignment horizontal="left" indent="3"/>
    </xf>
    <xf numFmtId="0" fontId="8" fillId="0" borderId="0" xfId="15" applyFont="1" applyBorder="1"/>
    <xf numFmtId="0" fontId="7" fillId="0" borderId="0" xfId="15" quotePrefix="1" applyFont="1" applyBorder="1" applyAlignment="1">
      <alignment horizontal="center"/>
    </xf>
    <xf numFmtId="0" fontId="27" fillId="0" borderId="0" xfId="15" applyBorder="1" applyAlignment="1">
      <alignment wrapText="1"/>
    </xf>
    <xf numFmtId="0" fontId="35" fillId="0" borderId="0" xfId="15" applyFont="1" applyBorder="1" applyAlignment="1">
      <alignment vertical="top" wrapText="1"/>
    </xf>
    <xf numFmtId="0" fontId="35" fillId="0" borderId="0" xfId="15" applyFont="1" applyBorder="1"/>
    <xf numFmtId="0" fontId="8" fillId="0" borderId="0" xfId="15" applyFont="1" applyBorder="1" applyAlignment="1">
      <alignment horizontal="left" vertical="top" indent="2"/>
    </xf>
    <xf numFmtId="0" fontId="37" fillId="0" borderId="0" xfId="15" applyFont="1" applyBorder="1" applyAlignment="1">
      <alignment wrapText="1"/>
    </xf>
    <xf numFmtId="0" fontId="7" fillId="0" borderId="0" xfId="15" applyFont="1" applyBorder="1" applyAlignment="1"/>
    <xf numFmtId="0" fontId="7" fillId="0" borderId="0" xfId="15" quotePrefix="1" applyFont="1" applyBorder="1" applyAlignment="1">
      <alignment horizontal="right"/>
    </xf>
    <xf numFmtId="0" fontId="32" fillId="0" borderId="0" xfId="15" quotePrefix="1" applyFont="1" applyBorder="1" applyAlignment="1">
      <alignment horizontal="center" vertical="top"/>
    </xf>
    <xf numFmtId="0" fontId="27" fillId="0" borderId="0" xfId="15" applyBorder="1" applyAlignment="1">
      <alignment horizontal="right"/>
    </xf>
    <xf numFmtId="0" fontId="32" fillId="0" borderId="0" xfId="15" quotePrefix="1" applyFont="1" applyBorder="1" applyAlignment="1">
      <alignment horizontal="center"/>
    </xf>
    <xf numFmtId="0" fontId="27" fillId="0" borderId="0" xfId="15" applyBorder="1" applyAlignment="1">
      <alignment vertical="top" wrapText="1"/>
    </xf>
    <xf numFmtId="0" fontId="8" fillId="0" borderId="0" xfId="15" applyFont="1" applyBorder="1" applyAlignment="1">
      <alignment vertical="top"/>
    </xf>
    <xf numFmtId="0" fontId="36" fillId="0" borderId="0" xfId="15" applyFont="1" applyBorder="1"/>
    <xf numFmtId="0" fontId="37" fillId="0" borderId="0" xfId="15" applyFont="1" applyBorder="1" applyAlignment="1">
      <alignment horizontal="left" indent="2"/>
    </xf>
    <xf numFmtId="0" fontId="40" fillId="0" borderId="0" xfId="15" applyFont="1" applyBorder="1" applyAlignment="1">
      <alignment horizontal="left"/>
    </xf>
    <xf numFmtId="0" fontId="37" fillId="0" borderId="0" xfId="15" applyFont="1" applyBorder="1" applyAlignment="1">
      <alignment vertical="top" wrapText="1"/>
    </xf>
    <xf numFmtId="0" fontId="37" fillId="0" borderId="0" xfId="15" applyFont="1" applyBorder="1" applyAlignment="1">
      <alignment horizontal="left" vertical="top"/>
    </xf>
    <xf numFmtId="0" fontId="40" fillId="0" borderId="0" xfId="15" applyFont="1" applyBorder="1" applyAlignment="1"/>
    <xf numFmtId="0" fontId="40" fillId="0" borderId="0" xfId="15" applyFont="1" applyBorder="1" applyAlignment="1">
      <alignment horizontal="center" vertical="center"/>
    </xf>
    <xf numFmtId="0" fontId="14" fillId="0" borderId="0" xfId="15" applyFont="1"/>
    <xf numFmtId="44" fontId="7" fillId="7" borderId="26" xfId="4" applyFont="1" applyFill="1" applyBorder="1" applyAlignment="1">
      <alignment horizontal="center" vertical="center" wrapText="1"/>
    </xf>
    <xf numFmtId="0" fontId="8" fillId="7" borderId="26" xfId="0" applyNumberFormat="1" applyFont="1" applyFill="1" applyBorder="1" applyAlignment="1" applyProtection="1">
      <alignment horizontal="left" indent="1"/>
    </xf>
    <xf numFmtId="0" fontId="8" fillId="7" borderId="26" xfId="0" applyNumberFormat="1" applyFont="1" applyFill="1" applyBorder="1" applyAlignment="1" applyProtection="1"/>
    <xf numFmtId="4" fontId="7" fillId="7" borderId="26" xfId="0" applyNumberFormat="1" applyFont="1" applyFill="1" applyBorder="1" applyAlignment="1">
      <alignment horizontal="center" vertical="center" wrapText="1"/>
    </xf>
    <xf numFmtId="3" fontId="8" fillId="7" borderId="26" xfId="0" applyNumberFormat="1" applyFont="1" applyFill="1" applyBorder="1" applyProtection="1"/>
    <xf numFmtId="3" fontId="8" fillId="7" borderId="26" xfId="0" applyNumberFormat="1" applyFont="1" applyFill="1" applyBorder="1"/>
    <xf numFmtId="0" fontId="39" fillId="0" borderId="0" xfId="0" applyFont="1"/>
    <xf numFmtId="0" fontId="7" fillId="6" borderId="27" xfId="0" applyFont="1" applyFill="1" applyBorder="1"/>
    <xf numFmtId="0" fontId="8" fillId="6" borderId="0" xfId="0" applyFont="1" applyFill="1" applyBorder="1"/>
    <xf numFmtId="0" fontId="8" fillId="6" borderId="12" xfId="0" applyFont="1" applyFill="1" applyBorder="1"/>
    <xf numFmtId="0" fontId="8" fillId="6" borderId="11" xfId="0" applyFont="1" applyFill="1" applyBorder="1"/>
    <xf numFmtId="0" fontId="9" fillId="6" borderId="11" xfId="0" applyFont="1" applyFill="1" applyBorder="1"/>
    <xf numFmtId="0" fontId="7" fillId="6" borderId="11" xfId="0" applyFont="1" applyFill="1" applyBorder="1"/>
    <xf numFmtId="0" fontId="7" fillId="6" borderId="0" xfId="0" applyFont="1" applyFill="1" applyBorder="1"/>
    <xf numFmtId="0" fontId="7" fillId="6" borderId="12" xfId="0" applyFont="1" applyFill="1" applyBorder="1"/>
    <xf numFmtId="3" fontId="8" fillId="0" borderId="0" xfId="0" applyNumberFormat="1" applyFont="1"/>
    <xf numFmtId="168" fontId="8" fillId="6" borderId="34" xfId="31" applyNumberFormat="1" applyFont="1" applyFill="1" applyBorder="1" applyAlignment="1">
      <alignment horizontal="center" vertical="center"/>
    </xf>
    <xf numFmtId="3" fontId="7" fillId="0" borderId="2" xfId="0" applyNumberFormat="1" applyFont="1" applyBorder="1"/>
    <xf numFmtId="4" fontId="7" fillId="2" borderId="0" xfId="0" applyNumberFormat="1" applyFont="1" applyFill="1" applyAlignment="1">
      <alignment horizontal="center" vertical="center" wrapText="1"/>
    </xf>
    <xf numFmtId="0" fontId="7" fillId="2" borderId="0" xfId="0" applyFont="1" applyFill="1" applyAlignment="1">
      <alignment horizontal="center" vertical="center" wrapText="1"/>
    </xf>
    <xf numFmtId="0" fontId="27" fillId="0" borderId="0" xfId="31"/>
    <xf numFmtId="0" fontId="9" fillId="6" borderId="0" xfId="31" applyFont="1" applyFill="1" applyAlignment="1">
      <alignment horizontal="center"/>
    </xf>
    <xf numFmtId="0" fontId="9" fillId="6" borderId="0" xfId="31" applyFont="1" applyFill="1" applyBorder="1" applyAlignment="1">
      <alignment horizontal="center"/>
    </xf>
    <xf numFmtId="0" fontId="7" fillId="6" borderId="0" xfId="31" applyFont="1" applyFill="1" applyAlignment="1">
      <alignment horizontal="center"/>
    </xf>
    <xf numFmtId="0" fontId="8" fillId="3" borderId="34" xfId="31" applyFont="1" applyFill="1" applyBorder="1" applyAlignment="1">
      <alignment horizontal="center" vertical="center" wrapText="1"/>
    </xf>
    <xf numFmtId="0" fontId="8" fillId="6" borderId="34" xfId="31" applyFont="1" applyFill="1" applyBorder="1" applyAlignment="1">
      <alignment horizontal="center" vertical="center" wrapText="1"/>
    </xf>
    <xf numFmtId="168" fontId="8" fillId="6" borderId="34" xfId="31" applyNumberFormat="1" applyFont="1" applyFill="1" applyBorder="1" applyAlignment="1">
      <alignment horizontal="center" vertical="center" wrapText="1"/>
    </xf>
    <xf numFmtId="0" fontId="9" fillId="3" borderId="0" xfId="31" applyFont="1" applyFill="1" applyBorder="1" applyAlignment="1">
      <alignment horizontal="center"/>
    </xf>
    <xf numFmtId="167" fontId="8" fillId="6" borderId="34" xfId="31" applyNumberFormat="1" applyFont="1" applyFill="1" applyBorder="1" applyAlignment="1">
      <alignment horizontal="center" vertical="center"/>
    </xf>
    <xf numFmtId="0" fontId="8" fillId="6" borderId="34" xfId="31" applyFont="1" applyFill="1" applyBorder="1" applyAlignment="1">
      <alignment vertical="center" wrapText="1"/>
    </xf>
    <xf numFmtId="0" fontId="47" fillId="6" borderId="0" xfId="31" applyFont="1" applyFill="1" applyBorder="1" applyAlignment="1">
      <alignment horizontal="center" vertical="top"/>
    </xf>
    <xf numFmtId="0" fontId="8" fillId="6" borderId="0" xfId="0" applyFont="1" applyFill="1"/>
    <xf numFmtId="0" fontId="27" fillId="6" borderId="0" xfId="31" applyFill="1"/>
    <xf numFmtId="0" fontId="9" fillId="6" borderId="0" xfId="31" applyFont="1" applyFill="1" applyAlignment="1">
      <alignment horizontal="center" vertical="top"/>
    </xf>
    <xf numFmtId="0" fontId="7" fillId="6" borderId="0" xfId="31" applyFont="1" applyFill="1"/>
    <xf numFmtId="0" fontId="48" fillId="6" borderId="0" xfId="31" applyFont="1" applyFill="1" applyAlignment="1">
      <alignment horizontal="center"/>
    </xf>
    <xf numFmtId="0" fontId="7" fillId="0" borderId="0" xfId="46" applyNumberFormat="1" applyFont="1" applyFill="1" applyBorder="1" applyAlignment="1" applyProtection="1">
      <alignment horizontal="right"/>
    </xf>
    <xf numFmtId="0" fontId="8" fillId="0" borderId="0" xfId="46" applyFont="1" applyAlignment="1">
      <alignment horizontal="left" indent="1"/>
    </xf>
    <xf numFmtId="3" fontId="8" fillId="0" borderId="0" xfId="0" applyNumberFormat="1" applyFont="1"/>
    <xf numFmtId="0" fontId="8" fillId="0" borderId="0" xfId="0" applyNumberFormat="1" applyFont="1" applyFill="1" applyBorder="1" applyAlignment="1" applyProtection="1">
      <alignment horizontal="left" indent="1"/>
    </xf>
    <xf numFmtId="0" fontId="8" fillId="0" borderId="0" xfId="0" applyFont="1" applyAlignment="1">
      <alignment horizontal="center"/>
    </xf>
    <xf numFmtId="3" fontId="7" fillId="0" borderId="0" xfId="0" applyNumberFormat="1" applyFont="1" applyBorder="1"/>
    <xf numFmtId="3" fontId="7" fillId="10" borderId="0" xfId="0" applyNumberFormat="1" applyFont="1" applyFill="1" applyBorder="1"/>
    <xf numFmtId="0" fontId="7" fillId="0" borderId="0" xfId="46" applyFont="1"/>
    <xf numFmtId="0" fontId="8" fillId="0" borderId="0" xfId="46" applyFont="1"/>
    <xf numFmtId="0" fontId="7" fillId="0" borderId="0" xfId="46" applyFont="1" applyAlignment="1">
      <alignment horizontal="center"/>
    </xf>
    <xf numFmtId="3" fontId="7" fillId="0" borderId="5" xfId="46" applyNumberFormat="1" applyFont="1" applyBorder="1"/>
    <xf numFmtId="4" fontId="7" fillId="0" borderId="0" xfId="46" applyNumberFormat="1" applyFont="1"/>
    <xf numFmtId="4" fontId="8" fillId="0" borderId="0" xfId="46" applyNumberFormat="1" applyFont="1"/>
    <xf numFmtId="0" fontId="7" fillId="0" borderId="0" xfId="46" applyNumberFormat="1" applyFont="1" applyFill="1" applyBorder="1" applyAlignment="1" applyProtection="1">
      <alignment horizontal="right"/>
    </xf>
    <xf numFmtId="3" fontId="8" fillId="0" borderId="0" xfId="46" applyNumberFormat="1" applyFont="1" applyBorder="1"/>
    <xf numFmtId="0" fontId="8" fillId="0" borderId="0" xfId="46" applyFont="1" applyAlignment="1">
      <alignment horizontal="center"/>
    </xf>
    <xf numFmtId="0" fontId="8" fillId="0" borderId="0" xfId="46" applyNumberFormat="1" applyFont="1" applyFill="1" applyBorder="1" applyAlignment="1" applyProtection="1">
      <alignment horizontal="right"/>
    </xf>
    <xf numFmtId="0" fontId="7" fillId="10" borderId="0" xfId="46" applyFont="1" applyFill="1" applyAlignment="1">
      <alignment horizontal="center"/>
    </xf>
    <xf numFmtId="0" fontId="8" fillId="0" borderId="0" xfId="46" applyNumberFormat="1" applyFont="1" applyFill="1" applyBorder="1" applyAlignment="1" applyProtection="1">
      <alignment horizontal="left"/>
    </xf>
    <xf numFmtId="0" fontId="7" fillId="10" borderId="0" xfId="46" applyNumberFormat="1" applyFont="1" applyFill="1" applyBorder="1" applyAlignment="1" applyProtection="1">
      <alignment horizontal="left"/>
    </xf>
    <xf numFmtId="4" fontId="7" fillId="10" borderId="0" xfId="46" applyNumberFormat="1" applyFont="1" applyFill="1"/>
    <xf numFmtId="0" fontId="7" fillId="10" borderId="0" xfId="46" applyFont="1" applyFill="1"/>
    <xf numFmtId="3" fontId="7" fillId="10" borderId="0" xfId="46" applyNumberFormat="1" applyFont="1" applyFill="1" applyBorder="1"/>
    <xf numFmtId="0" fontId="8" fillId="0" borderId="0" xfId="46" applyNumberFormat="1" applyFont="1" applyFill="1" applyBorder="1" applyAlignment="1" applyProtection="1">
      <alignment horizontal="left" indent="1"/>
    </xf>
    <xf numFmtId="0" fontId="9" fillId="6" borderId="0" xfId="46" applyFont="1" applyFill="1" applyAlignment="1">
      <alignment horizontal="center"/>
    </xf>
    <xf numFmtId="0" fontId="9" fillId="6" borderId="0" xfId="46" applyFont="1" applyFill="1" applyBorder="1" applyAlignment="1">
      <alignment horizontal="center" vertical="center"/>
    </xf>
    <xf numFmtId="0" fontId="8" fillId="6" borderId="0" xfId="46" applyFont="1" applyFill="1" applyAlignment="1">
      <alignment horizontal="center"/>
    </xf>
    <xf numFmtId="0" fontId="8" fillId="6" borderId="0" xfId="46" applyNumberFormat="1" applyFont="1" applyFill="1" applyAlignment="1">
      <alignment horizontal="center"/>
    </xf>
    <xf numFmtId="0" fontId="7" fillId="6" borderId="35" xfId="46" applyFont="1" applyFill="1" applyBorder="1" applyAlignment="1"/>
    <xf numFmtId="0" fontId="7" fillId="6" borderId="36" xfId="46" applyFont="1" applyFill="1" applyBorder="1" applyAlignment="1"/>
    <xf numFmtId="0" fontId="7" fillId="6" borderId="36" xfId="46" applyFont="1" applyFill="1" applyBorder="1" applyAlignment="1">
      <alignment horizontal="center"/>
    </xf>
    <xf numFmtId="0" fontId="8" fillId="6" borderId="35" xfId="46" applyFont="1" applyFill="1" applyBorder="1" applyAlignment="1">
      <alignment horizontal="center"/>
    </xf>
    <xf numFmtId="0" fontId="8" fillId="6" borderId="37" xfId="46" applyFont="1" applyFill="1" applyBorder="1" applyAlignment="1">
      <alignment horizontal="center"/>
    </xf>
    <xf numFmtId="0" fontId="8" fillId="6" borderId="37" xfId="46" applyFont="1" applyFill="1" applyBorder="1"/>
    <xf numFmtId="0" fontId="7" fillId="6" borderId="37" xfId="46" applyFont="1" applyFill="1" applyBorder="1" applyAlignment="1">
      <alignment horizontal="center"/>
    </xf>
    <xf numFmtId="0" fontId="8" fillId="6" borderId="35" xfId="46" applyFont="1" applyFill="1" applyBorder="1" applyAlignment="1"/>
    <xf numFmtId="0" fontId="8" fillId="6" borderId="36" xfId="46" applyFont="1" applyFill="1" applyBorder="1" applyAlignment="1"/>
    <xf numFmtId="0" fontId="8" fillId="6" borderId="35" xfId="46" applyFont="1" applyFill="1" applyBorder="1" applyAlignment="1">
      <alignment horizontal="left"/>
    </xf>
    <xf numFmtId="0" fontId="8" fillId="6" borderId="37" xfId="46" applyFont="1" applyFill="1" applyBorder="1" applyAlignment="1">
      <alignment horizontal="left"/>
    </xf>
    <xf numFmtId="0" fontId="30" fillId="0" borderId="37" xfId="46" applyFont="1" applyBorder="1" applyAlignment="1">
      <alignment horizontal="left"/>
    </xf>
    <xf numFmtId="0" fontId="7" fillId="3" borderId="37" xfId="46" applyFont="1" applyFill="1" applyBorder="1" applyAlignment="1">
      <alignment horizontal="left" wrapText="1"/>
    </xf>
    <xf numFmtId="0" fontId="7" fillId="3" borderId="36" xfId="46" applyFont="1" applyFill="1" applyBorder="1" applyAlignment="1">
      <alignment horizontal="left" wrapText="1"/>
    </xf>
    <xf numFmtId="0" fontId="9" fillId="11" borderId="0" xfId="46" applyFont="1" applyFill="1" applyAlignment="1">
      <alignment horizontal="center"/>
    </xf>
    <xf numFmtId="0" fontId="7" fillId="6" borderId="37" xfId="46" applyFont="1" applyFill="1" applyBorder="1" applyAlignment="1"/>
    <xf numFmtId="4" fontId="8" fillId="0" borderId="0" xfId="0" applyNumberFormat="1" applyFont="1" applyFill="1" applyBorder="1" applyAlignment="1" applyProtection="1"/>
    <xf numFmtId="3" fontId="8" fillId="0" borderId="0" xfId="0" applyNumberFormat="1" applyFont="1" applyFill="1" applyBorder="1" applyAlignment="1" applyProtection="1"/>
    <xf numFmtId="0" fontId="20" fillId="0" borderId="0" xfId="49" applyFont="1"/>
    <xf numFmtId="3" fontId="8" fillId="0" borderId="0" xfId="106" applyNumberFormat="1" applyFont="1"/>
    <xf numFmtId="6" fontId="8" fillId="0" borderId="0" xfId="4" applyNumberFormat="1" applyFont="1"/>
    <xf numFmtId="0" fontId="10" fillId="0" borderId="0" xfId="49" applyFont="1"/>
    <xf numFmtId="0" fontId="8" fillId="11" borderId="0" xfId="0" applyFont="1" applyFill="1" applyAlignment="1">
      <alignment horizontal="center"/>
    </xf>
    <xf numFmtId="0" fontId="8" fillId="6" borderId="11"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12" xfId="0" applyFont="1" applyFill="1" applyBorder="1" applyAlignment="1">
      <alignment horizontal="left" vertical="top" wrapText="1"/>
    </xf>
    <xf numFmtId="0" fontId="8" fillId="6" borderId="23" xfId="0" applyFont="1" applyFill="1" applyBorder="1" applyAlignment="1">
      <alignment horizontal="left" vertical="top" wrapText="1"/>
    </xf>
    <xf numFmtId="0" fontId="8" fillId="6" borderId="24" xfId="0" applyFont="1" applyFill="1" applyBorder="1" applyAlignment="1">
      <alignment horizontal="left" vertical="top" wrapText="1"/>
    </xf>
    <xf numFmtId="0" fontId="8" fillId="6" borderId="25" xfId="0" applyFont="1" applyFill="1" applyBorder="1" applyAlignment="1">
      <alignment horizontal="left" vertical="top" wrapText="1"/>
    </xf>
    <xf numFmtId="0" fontId="27" fillId="6" borderId="35" xfId="31" applyFill="1" applyBorder="1" applyAlignment="1">
      <alignment horizontal="center"/>
    </xf>
    <xf numFmtId="0" fontId="27" fillId="6" borderId="37" xfId="31" applyFill="1" applyBorder="1" applyAlignment="1">
      <alignment horizontal="center"/>
    </xf>
    <xf numFmtId="0" fontId="27" fillId="6" borderId="36" xfId="31" applyFill="1" applyBorder="1" applyAlignment="1">
      <alignment horizontal="center"/>
    </xf>
    <xf numFmtId="0" fontId="7" fillId="0" borderId="0" xfId="0" applyFont="1" applyAlignment="1">
      <alignment horizontal="center"/>
    </xf>
    <xf numFmtId="0" fontId="32" fillId="0" borderId="0" xfId="0" applyFont="1" applyAlignment="1">
      <alignment horizontal="center" vertical="center" wrapText="1"/>
    </xf>
    <xf numFmtId="0" fontId="8" fillId="6" borderId="35" xfId="31" applyFont="1" applyFill="1" applyBorder="1" applyAlignment="1">
      <alignment horizontal="center" vertical="center" wrapText="1"/>
    </xf>
    <xf numFmtId="0" fontId="8" fillId="6" borderId="36" xfId="31" applyFont="1" applyFill="1" applyBorder="1" applyAlignment="1">
      <alignment horizontal="center" vertical="center" wrapText="1"/>
    </xf>
    <xf numFmtId="0" fontId="7" fillId="6" borderId="35" xfId="0" applyFont="1" applyFill="1" applyBorder="1" applyAlignment="1">
      <alignment horizontal="center" vertical="center"/>
    </xf>
    <xf numFmtId="0" fontId="7" fillId="6" borderId="36" xfId="0" applyFont="1" applyFill="1" applyBorder="1" applyAlignment="1">
      <alignment horizontal="center" vertical="center"/>
    </xf>
    <xf numFmtId="0" fontId="9" fillId="6" borderId="8" xfId="0" applyFont="1" applyFill="1" applyBorder="1" applyAlignment="1">
      <alignment horizontal="center"/>
    </xf>
    <xf numFmtId="0" fontId="9" fillId="6" borderId="9" xfId="0" applyFont="1" applyFill="1" applyBorder="1" applyAlignment="1">
      <alignment horizontal="center"/>
    </xf>
    <xf numFmtId="0" fontId="9" fillId="6" borderId="10" xfId="0" applyFont="1" applyFill="1" applyBorder="1" applyAlignment="1">
      <alignment horizontal="center"/>
    </xf>
    <xf numFmtId="3" fontId="10" fillId="3" borderId="20" xfId="15" applyNumberFormat="1" applyFont="1" applyFill="1" applyBorder="1" applyAlignment="1" applyProtection="1">
      <alignment horizontal="center"/>
    </xf>
    <xf numFmtId="0" fontId="10" fillId="3" borderId="20" xfId="15" applyNumberFormat="1" applyFont="1" applyFill="1" applyBorder="1" applyAlignment="1" applyProtection="1">
      <alignment horizontal="center"/>
    </xf>
    <xf numFmtId="0" fontId="10" fillId="3" borderId="28" xfId="15" applyNumberFormat="1" applyFont="1" applyFill="1" applyBorder="1" applyAlignment="1" applyProtection="1">
      <alignment horizontal="center"/>
    </xf>
    <xf numFmtId="0" fontId="10" fillId="3" borderId="20" xfId="15" applyFont="1" applyFill="1" applyBorder="1" applyAlignment="1" applyProtection="1">
      <alignment horizontal="center"/>
    </xf>
    <xf numFmtId="0" fontId="14" fillId="3" borderId="20" xfId="15" applyFont="1" applyFill="1" applyBorder="1" applyAlignment="1" applyProtection="1">
      <alignment horizontal="center"/>
    </xf>
    <xf numFmtId="0" fontId="14" fillId="3" borderId="28" xfId="15" applyFont="1" applyFill="1" applyBorder="1" applyAlignment="1" applyProtection="1">
      <alignment horizontal="center"/>
    </xf>
    <xf numFmtId="0" fontId="10" fillId="3" borderId="17" xfId="15" applyFont="1" applyFill="1" applyBorder="1" applyAlignment="1" applyProtection="1">
      <alignment horizontal="center"/>
    </xf>
    <xf numFmtId="0" fontId="14" fillId="3" borderId="17" xfId="15" applyFont="1" applyFill="1" applyBorder="1" applyAlignment="1" applyProtection="1">
      <alignment horizontal="center"/>
    </xf>
    <xf numFmtId="0" fontId="14" fillId="3" borderId="29" xfId="15" applyFont="1" applyFill="1" applyBorder="1" applyAlignment="1" applyProtection="1">
      <alignment horizontal="center"/>
    </xf>
    <xf numFmtId="3" fontId="10" fillId="3" borderId="17" xfId="15" applyNumberFormat="1" applyFont="1" applyFill="1" applyBorder="1" applyAlignment="1" applyProtection="1">
      <alignment horizontal="center"/>
    </xf>
    <xf numFmtId="0" fontId="10" fillId="3" borderId="11" xfId="15" applyFont="1" applyFill="1" applyBorder="1" applyAlignment="1" applyProtection="1">
      <alignment horizontal="center" vertical="center"/>
    </xf>
    <xf numFmtId="0" fontId="10" fillId="3" borderId="0" xfId="15" applyFont="1" applyFill="1" applyBorder="1" applyAlignment="1" applyProtection="1">
      <alignment horizontal="center" vertical="center"/>
    </xf>
    <xf numFmtId="3" fontId="10" fillId="3" borderId="0" xfId="15" applyNumberFormat="1" applyFont="1" applyFill="1" applyBorder="1" applyAlignment="1" applyProtection="1">
      <alignment horizontal="center" vertical="center" wrapText="1"/>
    </xf>
    <xf numFmtId="0" fontId="10" fillId="3" borderId="0" xfId="15" applyFont="1" applyFill="1" applyBorder="1" applyAlignment="1" applyProtection="1">
      <alignment horizontal="center" vertical="center" wrapText="1"/>
    </xf>
    <xf numFmtId="0" fontId="10" fillId="3" borderId="12" xfId="15" applyFont="1" applyFill="1" applyBorder="1" applyAlignment="1" applyProtection="1">
      <alignment horizontal="center" vertical="center" wrapText="1"/>
    </xf>
    <xf numFmtId="0" fontId="10" fillId="3" borderId="1" xfId="15" applyFont="1" applyFill="1" applyBorder="1" applyAlignment="1" applyProtection="1">
      <alignment horizontal="center" vertical="center" wrapText="1"/>
    </xf>
    <xf numFmtId="0" fontId="10" fillId="3" borderId="30" xfId="15" applyFont="1" applyFill="1" applyBorder="1" applyAlignment="1" applyProtection="1">
      <alignment horizontal="center" vertical="center" wrapText="1"/>
    </xf>
    <xf numFmtId="0" fontId="14" fillId="3" borderId="20" xfId="15" applyFont="1" applyFill="1" applyBorder="1" applyAlignment="1" applyProtection="1">
      <alignment horizontal="left"/>
    </xf>
    <xf numFmtId="0" fontId="14" fillId="3" borderId="28" xfId="15" applyFont="1" applyFill="1" applyBorder="1" applyAlignment="1" applyProtection="1">
      <alignment horizontal="left"/>
    </xf>
    <xf numFmtId="0" fontId="10" fillId="6" borderId="0" xfId="15" applyFont="1" applyFill="1" applyBorder="1" applyAlignment="1" applyProtection="1">
      <alignment horizontal="left"/>
    </xf>
    <xf numFmtId="3" fontId="10" fillId="3" borderId="1" xfId="15" applyNumberFormat="1" applyFont="1" applyFill="1" applyBorder="1" applyAlignment="1" applyProtection="1">
      <alignment horizontal="center"/>
    </xf>
    <xf numFmtId="0" fontId="10" fillId="3" borderId="1" xfId="15" applyNumberFormat="1" applyFont="1" applyFill="1" applyBorder="1" applyAlignment="1" applyProtection="1">
      <alignment horizontal="center"/>
    </xf>
    <xf numFmtId="0" fontId="10" fillId="3" borderId="30" xfId="15" applyNumberFormat="1" applyFont="1" applyFill="1" applyBorder="1" applyAlignment="1" applyProtection="1">
      <alignment horizontal="center"/>
    </xf>
    <xf numFmtId="0" fontId="10" fillId="3" borderId="28" xfId="15" applyFont="1" applyFill="1" applyBorder="1" applyAlignment="1" applyProtection="1">
      <alignment horizontal="center"/>
    </xf>
    <xf numFmtId="0" fontId="10" fillId="8" borderId="1" xfId="15" applyFont="1" applyFill="1" applyBorder="1" applyAlignment="1" applyProtection="1">
      <alignment horizontal="center"/>
    </xf>
    <xf numFmtId="0" fontId="10" fillId="8" borderId="30" xfId="15" applyFont="1" applyFill="1" applyBorder="1" applyAlignment="1" applyProtection="1">
      <alignment horizontal="center"/>
    </xf>
    <xf numFmtId="166" fontId="14" fillId="3" borderId="20" xfId="15" applyNumberFormat="1" applyFont="1" applyFill="1" applyBorder="1" applyAlignment="1" applyProtection="1">
      <alignment horizontal="center"/>
    </xf>
    <xf numFmtId="166" fontId="14" fillId="3" borderId="28" xfId="15" applyNumberFormat="1" applyFont="1" applyFill="1" applyBorder="1" applyAlignment="1" applyProtection="1">
      <alignment horizontal="center"/>
    </xf>
    <xf numFmtId="167" fontId="14" fillId="3" borderId="20" xfId="15" applyNumberFormat="1" applyFont="1" applyFill="1" applyBorder="1" applyAlignment="1" applyProtection="1">
      <alignment horizontal="center"/>
    </xf>
    <xf numFmtId="167" fontId="14" fillId="3" borderId="28" xfId="15" applyNumberFormat="1" applyFont="1" applyFill="1" applyBorder="1" applyAlignment="1" applyProtection="1">
      <alignment horizontal="center"/>
    </xf>
    <xf numFmtId="0" fontId="10" fillId="8" borderId="17" xfId="15" applyFont="1" applyFill="1" applyBorder="1" applyAlignment="1" applyProtection="1">
      <alignment horizontal="center" wrapText="1"/>
    </xf>
    <xf numFmtId="167" fontId="14" fillId="8" borderId="20" xfId="15" applyNumberFormat="1" applyFont="1" applyFill="1" applyBorder="1" applyAlignment="1" applyProtection="1">
      <alignment horizontal="center"/>
    </xf>
    <xf numFmtId="167" fontId="14" fillId="8" borderId="28" xfId="15" applyNumberFormat="1" applyFont="1" applyFill="1" applyBorder="1" applyAlignment="1" applyProtection="1">
      <alignment horizontal="center"/>
    </xf>
    <xf numFmtId="0" fontId="16" fillId="5" borderId="31" xfId="15" applyFont="1" applyFill="1" applyBorder="1" applyAlignment="1" applyProtection="1">
      <alignment horizontal="center" wrapText="1"/>
    </xf>
    <xf numFmtId="0" fontId="16" fillId="5" borderId="1" xfId="15" applyFont="1" applyFill="1" applyBorder="1" applyAlignment="1" applyProtection="1">
      <alignment horizontal="center" wrapText="1"/>
    </xf>
    <xf numFmtId="0" fontId="16" fillId="5" borderId="32" xfId="15" applyFont="1" applyFill="1" applyBorder="1" applyAlignment="1" applyProtection="1">
      <alignment horizontal="center" wrapText="1"/>
    </xf>
    <xf numFmtId="0" fontId="14" fillId="8" borderId="17" xfId="15" applyFont="1" applyFill="1" applyBorder="1" applyAlignment="1" applyProtection="1">
      <alignment horizontal="center" shrinkToFit="1"/>
    </xf>
    <xf numFmtId="167" fontId="14" fillId="8" borderId="17" xfId="15" applyNumberFormat="1" applyFont="1" applyFill="1" applyBorder="1" applyAlignment="1" applyProtection="1">
      <alignment horizontal="center"/>
    </xf>
    <xf numFmtId="167" fontId="14" fillId="8" borderId="29" xfId="15" applyNumberFormat="1" applyFont="1" applyFill="1" applyBorder="1" applyAlignment="1" applyProtection="1">
      <alignment horizontal="center"/>
    </xf>
    <xf numFmtId="0" fontId="10" fillId="8" borderId="17" xfId="15" applyFont="1" applyFill="1" applyBorder="1" applyAlignment="1">
      <alignment horizontal="center"/>
    </xf>
    <xf numFmtId="3" fontId="10" fillId="3" borderId="33" xfId="15" applyNumberFormat="1" applyFont="1" applyFill="1" applyBorder="1" applyAlignment="1">
      <alignment horizontal="center"/>
    </xf>
    <xf numFmtId="0" fontId="10" fillId="3" borderId="33" xfId="15" applyFont="1" applyFill="1" applyBorder="1" applyAlignment="1">
      <alignment horizontal="center"/>
    </xf>
    <xf numFmtId="3" fontId="10" fillId="3" borderId="1" xfId="15" applyNumberFormat="1" applyFont="1" applyFill="1" applyBorder="1" applyAlignment="1">
      <alignment horizontal="center"/>
    </xf>
    <xf numFmtId="0" fontId="10" fillId="3" borderId="1" xfId="15" applyFont="1" applyFill="1" applyBorder="1" applyAlignment="1">
      <alignment horizontal="center"/>
    </xf>
    <xf numFmtId="0" fontId="14" fillId="8" borderId="17" xfId="15" applyFont="1" applyFill="1" applyBorder="1" applyAlignment="1" applyProtection="1">
      <alignment horizontal="center"/>
    </xf>
    <xf numFmtId="0" fontId="14" fillId="8" borderId="29" xfId="15" applyFont="1" applyFill="1" applyBorder="1" applyAlignment="1" applyProtection="1">
      <alignment horizontal="center"/>
    </xf>
    <xf numFmtId="165" fontId="14" fillId="3" borderId="17" xfId="15" applyNumberFormat="1" applyFont="1" applyFill="1" applyBorder="1" applyAlignment="1" applyProtection="1"/>
    <xf numFmtId="165" fontId="14" fillId="3" borderId="29" xfId="15" applyNumberFormat="1" applyFont="1" applyFill="1" applyBorder="1" applyAlignment="1" applyProtection="1"/>
    <xf numFmtId="0" fontId="10" fillId="9" borderId="20" xfId="15" applyNumberFormat="1" applyFont="1" applyFill="1" applyBorder="1" applyAlignment="1" applyProtection="1">
      <alignment horizontal="center"/>
    </xf>
    <xf numFmtId="0" fontId="10" fillId="0" borderId="1" xfId="15" applyFont="1" applyFill="1" applyBorder="1" applyAlignment="1" applyProtection="1">
      <alignment horizontal="center"/>
    </xf>
    <xf numFmtId="0" fontId="10" fillId="0" borderId="30" xfId="15" applyFont="1" applyFill="1" applyBorder="1" applyAlignment="1" applyProtection="1">
      <alignment horizontal="center"/>
    </xf>
    <xf numFmtId="0" fontId="10" fillId="9" borderId="17" xfId="15" applyFont="1" applyFill="1" applyBorder="1" applyAlignment="1" applyProtection="1">
      <alignment horizontal="center" wrapText="1"/>
    </xf>
    <xf numFmtId="167" fontId="14" fillId="9" borderId="20" xfId="15" applyNumberFormat="1" applyFont="1" applyFill="1" applyBorder="1" applyAlignment="1" applyProtection="1">
      <alignment horizontal="center"/>
    </xf>
    <xf numFmtId="167" fontId="14" fillId="9" borderId="28" xfId="15" applyNumberFormat="1" applyFont="1" applyFill="1" applyBorder="1" applyAlignment="1" applyProtection="1">
      <alignment horizontal="center"/>
    </xf>
    <xf numFmtId="0" fontId="14" fillId="0" borderId="17" xfId="15" applyFont="1" applyFill="1" applyBorder="1" applyAlignment="1" applyProtection="1">
      <alignment horizontal="center" shrinkToFit="1"/>
    </xf>
    <xf numFmtId="167" fontId="14" fillId="0" borderId="17" xfId="15" applyNumberFormat="1" applyFont="1" applyFill="1" applyBorder="1" applyAlignment="1" applyProtection="1">
      <alignment horizontal="center"/>
    </xf>
    <xf numFmtId="167" fontId="14" fillId="0" borderId="29" xfId="15" applyNumberFormat="1" applyFont="1" applyFill="1" applyBorder="1" applyAlignment="1" applyProtection="1">
      <alignment horizontal="center"/>
    </xf>
    <xf numFmtId="0" fontId="14" fillId="0" borderId="17" xfId="15" applyFont="1" applyFill="1" applyBorder="1" applyAlignment="1">
      <alignment horizontal="center"/>
    </xf>
    <xf numFmtId="0" fontId="14" fillId="9" borderId="17" xfId="15" applyFont="1" applyFill="1" applyBorder="1" applyAlignment="1" applyProtection="1">
      <alignment horizontal="center"/>
    </xf>
    <xf numFmtId="0" fontId="14" fillId="9" borderId="29" xfId="15" applyFont="1" applyFill="1" applyBorder="1" applyAlignment="1" applyProtection="1">
      <alignment horizontal="center"/>
    </xf>
    <xf numFmtId="0" fontId="14" fillId="0" borderId="17" xfId="15" applyFont="1" applyFill="1" applyBorder="1" applyAlignment="1" applyProtection="1">
      <alignment horizontal="center"/>
    </xf>
  </cellXfs>
  <cellStyles count="107">
    <cellStyle name="Comma" xfId="1" builtinId="3"/>
    <cellStyle name="Comma 2" xfId="2"/>
    <cellStyle name="Comma 2 2" xfId="32"/>
    <cellStyle name="Comma 2 2 2" xfId="47"/>
    <cellStyle name="Comma 2 3" xfId="26"/>
    <cellStyle name="Comma 2 3 2" xfId="41"/>
    <cellStyle name="Comma 2 4" xfId="37"/>
    <cellStyle name="Comma 3" xfId="3"/>
    <cellStyle name="Comma 3 2" xfId="33"/>
    <cellStyle name="Comma 3 2 2" xfId="48"/>
    <cellStyle name="Comma 3 3" xfId="27"/>
    <cellStyle name="Comma 3 3 2" xfId="42"/>
    <cellStyle name="Comma 3 4" xfId="23"/>
    <cellStyle name="Comma 3 5" xfId="38"/>
    <cellStyle name="Comma 4" xfId="28"/>
    <cellStyle name="Comma 4 2" xfId="43"/>
    <cellStyle name="Comma 5" xfId="35"/>
    <cellStyle name="Comma 5 2" xfId="50"/>
    <cellStyle name="Comma 6" xfId="56"/>
    <cellStyle name="Comma 7" xfId="55"/>
    <cellStyle name="Comma 8" xfId="52"/>
    <cellStyle name="Comma 8 2" xfId="72"/>
    <cellStyle name="Comma 8 2 2" xfId="82"/>
    <cellStyle name="Comma 8 3" xfId="63"/>
    <cellStyle name="Currency" xfId="4" builtinId="4"/>
    <cellStyle name="Currency 2" xfId="5"/>
    <cellStyle name="Currency 2 2" xfId="29"/>
    <cellStyle name="Currency 2 2 2" xfId="59"/>
    <cellStyle name="Currency 2 2 2 2" xfId="71"/>
    <cellStyle name="Currency 2 2 2 3" xfId="81"/>
    <cellStyle name="Currency 2 2 3" xfId="66"/>
    <cellStyle name="Currency 2 3" xfId="44"/>
    <cellStyle name="Currency 3" xfId="24"/>
    <cellStyle name="Currency 3 2" xfId="51"/>
    <cellStyle name="Currency 4" xfId="54"/>
    <cellStyle name="Currency 5" xfId="53"/>
    <cellStyle name="Currency 5 2" xfId="73"/>
    <cellStyle name="Currency 5 2 2" xfId="83"/>
    <cellStyle name="Currency 5 3" xfId="64"/>
    <cellStyle name="Normal" xfId="0" builtinId="0"/>
    <cellStyle name="Normal 10" xfId="6"/>
    <cellStyle name="Normal 11" xfId="7"/>
    <cellStyle name="Normal 12" xfId="8"/>
    <cellStyle name="Normal 13" xfId="9"/>
    <cellStyle name="Normal 14" xfId="10"/>
    <cellStyle name="Normal 15" xfId="11"/>
    <cellStyle name="Normal 16" xfId="12"/>
    <cellStyle name="Normal 17" xfId="13"/>
    <cellStyle name="Normal 18" xfId="14"/>
    <cellStyle name="Normal 19" xfId="31"/>
    <cellStyle name="Normal 19 2" xfId="46"/>
    <cellStyle name="Normal 2" xfId="15"/>
    <cellStyle name="Normal 2 2" xfId="34"/>
    <cellStyle name="Normal 2 2 2" xfId="49"/>
    <cellStyle name="Normal 2 3" xfId="30"/>
    <cellStyle name="Normal 2 3 2" xfId="45"/>
    <cellStyle name="Normal 2 4" xfId="39"/>
    <cellStyle name="Normal 2 4 2" xfId="57"/>
    <cellStyle name="Normal 2 4 2 2" xfId="69"/>
    <cellStyle name="Normal 2 4 2 3" xfId="79"/>
    <cellStyle name="Normal 2 4 3" xfId="87"/>
    <cellStyle name="Normal 20" xfId="25"/>
    <cellStyle name="Normal 20 2" xfId="40"/>
    <cellStyle name="Normal 21" xfId="36"/>
    <cellStyle name="Normal 3" xfId="16"/>
    <cellStyle name="Normal 3 2" xfId="58"/>
    <cellStyle name="Normal 3 2 2" xfId="61"/>
    <cellStyle name="Normal 3 2 2 2" xfId="75"/>
    <cellStyle name="Normal 3 2 2 2 2" xfId="99"/>
    <cellStyle name="Normal 3 2 2 2 3" xfId="105"/>
    <cellStyle name="Normal 3 2 2 2 4" xfId="93"/>
    <cellStyle name="Normal 3 2 2 2 5" xfId="85"/>
    <cellStyle name="Normal 3 2 2 3" xfId="67"/>
    <cellStyle name="Normal 3 2 2 3 2" xfId="95"/>
    <cellStyle name="Normal 3 2 2 4" xfId="101"/>
    <cellStyle name="Normal 3 2 2 5" xfId="89"/>
    <cellStyle name="Normal 3 2 2 6" xfId="77"/>
    <cellStyle name="Normal 3 2 3" xfId="60"/>
    <cellStyle name="Normal 3 2 3 2" xfId="74"/>
    <cellStyle name="Normal 3 2 3 2 2" xfId="98"/>
    <cellStyle name="Normal 3 2 3 2 3" xfId="104"/>
    <cellStyle name="Normal 3 2 3 2 4" xfId="92"/>
    <cellStyle name="Normal 3 2 3 2 5" xfId="84"/>
    <cellStyle name="Normal 3 2 3 3" xfId="68"/>
    <cellStyle name="Normal 3 2 3 3 2" xfId="96"/>
    <cellStyle name="Normal 3 2 3 4" xfId="102"/>
    <cellStyle name="Normal 3 2 3 5" xfId="90"/>
    <cellStyle name="Normal 3 2 3 6" xfId="78"/>
    <cellStyle name="Normal 3 2 4" xfId="62"/>
    <cellStyle name="Normal 3 2 4 2" xfId="70"/>
    <cellStyle name="Normal 3 2 4 2 2" xfId="97"/>
    <cellStyle name="Normal 3 2 4 3" xfId="103"/>
    <cellStyle name="Normal 3 2 4 4" xfId="91"/>
    <cellStyle name="Normal 3 2 4 5" xfId="80"/>
    <cellStyle name="Normal 3 2 5" xfId="65"/>
    <cellStyle name="Normal 3 2 5 2" xfId="88"/>
    <cellStyle name="Normal 3 2 6" xfId="94"/>
    <cellStyle name="Normal 3 2 7" xfId="100"/>
    <cellStyle name="Normal 3 2 8" xfId="86"/>
    <cellStyle name="Normal 3 2 9" xfId="76"/>
    <cellStyle name="Normal 4" xfId="17"/>
    <cellStyle name="Normal 5" xfId="18"/>
    <cellStyle name="Normal 6" xfId="19"/>
    <cellStyle name="Normal 7" xfId="20"/>
    <cellStyle name="Normal 8" xfId="21"/>
    <cellStyle name="Normal 9" xfId="22"/>
    <cellStyle name="Normal_Budget" xfId="10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DC2E"/>
      <rgbColor rgb="0074EAC6"/>
      <rgbColor rgb="00F0ECC6"/>
      <rgbColor rgb="003B4B23"/>
      <rgbColor rgb="008C2B36"/>
      <rgbColor rgb="00545926"/>
      <rgbColor rgb="00494C0E"/>
      <rgbColor rgb="0079845D"/>
      <rgbColor rgb="00494B0D"/>
      <rgbColor rgb="008B8666"/>
      <rgbColor rgb="00B0A78E"/>
      <rgbColor rgb="00C0C0C0"/>
      <rgbColor rgb="0046410F"/>
      <rgbColor rgb="003C4008"/>
      <rgbColor rgb="00515419"/>
      <rgbColor rgb="00454709"/>
      <rgbColor rgb="009C9980"/>
      <rgbColor rgb="00595C2E"/>
      <rgbColor rgb="003C4209"/>
      <rgbColor rgb="004B4E0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3.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4.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5.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G349"/>
  <sheetViews>
    <sheetView tabSelected="1" zoomScaleNormal="100" workbookViewId="0">
      <pane ySplit="3" topLeftCell="A19" activePane="bottomLeft" state="frozen"/>
      <selection pane="bottomLeft" activeCell="A39" sqref="A39"/>
    </sheetView>
  </sheetViews>
  <sheetFormatPr defaultColWidth="8.85546875" defaultRowHeight="11.25" x14ac:dyDescent="0.2"/>
  <cols>
    <col min="1" max="1" width="34.7109375" style="2" customWidth="1"/>
    <col min="2" max="2" width="7.42578125" style="55" bestFit="1" customWidth="1"/>
    <col min="3" max="3" width="10.28515625" style="27" customWidth="1"/>
    <col min="4" max="4" width="8.85546875" style="2" customWidth="1"/>
    <col min="5" max="5" width="9" style="27" customWidth="1"/>
    <col min="6" max="6" width="8.5703125" style="2" customWidth="1"/>
    <col min="7" max="16" width="8.7109375" style="2" customWidth="1"/>
    <col min="17" max="17" width="30" style="2" bestFit="1" customWidth="1"/>
    <col min="18" max="31" width="8.85546875" style="2"/>
    <col min="32" max="32" width="8.85546875" style="2" hidden="1" customWidth="1"/>
    <col min="33" max="33" width="0" style="2" hidden="1" customWidth="1"/>
    <col min="34" max="16384" width="8.85546875" style="2"/>
  </cols>
  <sheetData>
    <row r="1" spans="1:33" s="273" customFormat="1" ht="15.75" customHeight="1" x14ac:dyDescent="0.2">
      <c r="A1" s="364" t="str">
        <f>"New Jersey Institute of Technology - " &amp;A2 &amp;" BUDGET"</f>
        <v>New Jersey Institute of Technology - FY19 BUDGET</v>
      </c>
      <c r="B1" s="364"/>
      <c r="C1" s="364"/>
      <c r="D1" s="364"/>
      <c r="E1" s="364"/>
      <c r="F1" s="364"/>
      <c r="G1" s="364"/>
      <c r="H1" s="364"/>
      <c r="I1" s="364"/>
      <c r="J1" s="364"/>
      <c r="K1" s="364"/>
      <c r="L1" s="364"/>
      <c r="M1" s="364"/>
      <c r="N1" s="364"/>
      <c r="O1" s="364"/>
      <c r="P1" s="364"/>
      <c r="Q1" s="364"/>
      <c r="AE1" s="2"/>
      <c r="AF1" s="2"/>
      <c r="AG1" s="2"/>
    </row>
    <row r="2" spans="1:33" ht="15.75" customHeight="1" thickBot="1" x14ac:dyDescent="0.25">
      <c r="A2" s="49" t="s">
        <v>950</v>
      </c>
      <c r="B2" s="3"/>
      <c r="C2" s="20"/>
      <c r="D2" s="3"/>
      <c r="E2" s="20" t="s">
        <v>514</v>
      </c>
      <c r="F2" s="3" t="s">
        <v>8</v>
      </c>
      <c r="G2" s="3" t="s">
        <v>9</v>
      </c>
      <c r="H2" s="3" t="s">
        <v>10</v>
      </c>
      <c r="I2" s="3" t="s">
        <v>11</v>
      </c>
      <c r="J2" s="3" t="s">
        <v>8</v>
      </c>
      <c r="K2" s="3" t="s">
        <v>9</v>
      </c>
      <c r="L2" s="3" t="s">
        <v>10</v>
      </c>
      <c r="M2" s="3" t="s">
        <v>11</v>
      </c>
      <c r="N2" s="363" t="s">
        <v>7</v>
      </c>
      <c r="O2" s="363"/>
      <c r="Q2" s="294" t="s">
        <v>12</v>
      </c>
    </row>
    <row r="3" spans="1:33" ht="15.75" customHeight="1" thickBot="1" x14ac:dyDescent="0.25">
      <c r="A3" s="49" t="s">
        <v>0</v>
      </c>
      <c r="B3" s="3" t="s">
        <v>548</v>
      </c>
      <c r="C3" s="20" t="s">
        <v>515</v>
      </c>
      <c r="D3" s="3" t="s">
        <v>516</v>
      </c>
      <c r="E3" s="20" t="s">
        <v>517</v>
      </c>
      <c r="F3" s="3" t="s">
        <v>4</v>
      </c>
      <c r="G3" s="3" t="s">
        <v>4</v>
      </c>
      <c r="H3" s="3" t="s">
        <v>4</v>
      </c>
      <c r="I3" s="3" t="s">
        <v>4</v>
      </c>
      <c r="J3" s="3" t="s">
        <v>5</v>
      </c>
      <c r="K3" s="3" t="s">
        <v>5</v>
      </c>
      <c r="L3" s="3" t="s">
        <v>5</v>
      </c>
      <c r="M3" s="3" t="s">
        <v>5</v>
      </c>
      <c r="N3" s="3" t="s">
        <v>4</v>
      </c>
      <c r="O3" s="3" t="s">
        <v>5</v>
      </c>
      <c r="P3" s="3" t="s">
        <v>6</v>
      </c>
      <c r="Q3" s="291"/>
    </row>
    <row r="4" spans="1:33" ht="15.75" customHeight="1" thickBot="1" x14ac:dyDescent="0.25">
      <c r="A4" s="42" t="s">
        <v>16</v>
      </c>
      <c r="B4" s="58"/>
      <c r="C4" s="21"/>
      <c r="D4" s="15"/>
      <c r="E4" s="21"/>
      <c r="F4" s="5"/>
      <c r="G4" s="5"/>
      <c r="H4" s="5"/>
      <c r="I4" s="5"/>
      <c r="J4" s="5"/>
      <c r="K4" s="5"/>
      <c r="L4" s="5"/>
      <c r="M4" s="5"/>
      <c r="N4" s="5"/>
      <c r="O4" s="5"/>
      <c r="P4" s="5"/>
      <c r="Q4" s="289" t="s">
        <v>13</v>
      </c>
    </row>
    <row r="5" spans="1:33" ht="15.75" customHeight="1" thickBot="1" x14ac:dyDescent="0.25">
      <c r="A5" s="304" t="s">
        <v>932</v>
      </c>
      <c r="B5" s="40">
        <v>611002</v>
      </c>
      <c r="E5" s="22">
        <f t="shared" ref="E5" si="0">SUM(C5/1400)</f>
        <v>0</v>
      </c>
      <c r="F5" s="282">
        <f t="shared" ref="F5:F6" si="1">SUM(E5*D5)</f>
        <v>0</v>
      </c>
      <c r="G5" s="282">
        <f t="shared" ref="G5:I5" si="2">F5*1.035</f>
        <v>0</v>
      </c>
      <c r="H5" s="282">
        <f t="shared" si="2"/>
        <v>0</v>
      </c>
      <c r="I5" s="282">
        <f t="shared" si="2"/>
        <v>0</v>
      </c>
      <c r="J5" s="282"/>
      <c r="K5" s="282">
        <f t="shared" ref="K5:M5" si="3">J5*1.035</f>
        <v>0</v>
      </c>
      <c r="L5" s="282">
        <f t="shared" si="3"/>
        <v>0</v>
      </c>
      <c r="M5" s="282">
        <f t="shared" si="3"/>
        <v>0</v>
      </c>
      <c r="N5" s="282">
        <f>SUM(F5:I5)</f>
        <v>0</v>
      </c>
      <c r="O5" s="282">
        <f>SUM(J5:M5)</f>
        <v>0</v>
      </c>
      <c r="P5" s="282">
        <f t="shared" ref="P5:P6" si="4">SUM(N5:O5)</f>
        <v>0</v>
      </c>
      <c r="Q5" s="292"/>
    </row>
    <row r="6" spans="1:33" ht="15.75" customHeight="1" x14ac:dyDescent="0.2">
      <c r="A6" s="304" t="s">
        <v>933</v>
      </c>
      <c r="B6" s="40">
        <v>611002</v>
      </c>
      <c r="C6" s="27">
        <v>47500</v>
      </c>
      <c r="E6" s="22">
        <f>SUM(C6/1820)</f>
        <v>26.098901098901099</v>
      </c>
      <c r="F6" s="282">
        <f t="shared" si="1"/>
        <v>0</v>
      </c>
      <c r="G6" s="282">
        <f t="shared" ref="G6:I6" si="5">F6*1.035</f>
        <v>0</v>
      </c>
      <c r="H6" s="282">
        <f t="shared" si="5"/>
        <v>0</v>
      </c>
      <c r="I6" s="282">
        <f t="shared" si="5"/>
        <v>0</v>
      </c>
      <c r="J6" s="282"/>
      <c r="K6" s="282">
        <f t="shared" ref="K6:M6" si="6">J6*1.035</f>
        <v>0</v>
      </c>
      <c r="L6" s="282">
        <f t="shared" si="6"/>
        <v>0</v>
      </c>
      <c r="M6" s="282">
        <f t="shared" si="6"/>
        <v>0</v>
      </c>
      <c r="N6" s="282">
        <f>SUM(F6:I6)</f>
        <v>0</v>
      </c>
      <c r="O6" s="282">
        <f>SUM(J6:M6)</f>
        <v>0</v>
      </c>
      <c r="P6" s="282">
        <f t="shared" si="4"/>
        <v>0</v>
      </c>
      <c r="Q6" s="287"/>
    </row>
    <row r="7" spans="1:33" ht="15.75" customHeight="1" thickBot="1" x14ac:dyDescent="0.25">
      <c r="A7" s="47"/>
      <c r="B7" s="40">
        <v>611007</v>
      </c>
      <c r="C7" s="22"/>
      <c r="D7" s="6"/>
      <c r="E7" s="22">
        <f>SUM(C7/1400)</f>
        <v>0</v>
      </c>
      <c r="F7" s="7">
        <f>SUM(E7*D7)</f>
        <v>0</v>
      </c>
      <c r="G7" s="7">
        <f>F7*1.035</f>
        <v>0</v>
      </c>
      <c r="H7" s="7">
        <f>G7*1.035</f>
        <v>0</v>
      </c>
      <c r="I7" s="7">
        <f>H7*1.035</f>
        <v>0</v>
      </c>
      <c r="J7" s="7"/>
      <c r="K7" s="7">
        <f t="shared" ref="K7:M8" si="7">J7*1.035</f>
        <v>0</v>
      </c>
      <c r="L7" s="7">
        <f t="shared" si="7"/>
        <v>0</v>
      </c>
      <c r="M7" s="7">
        <f t="shared" si="7"/>
        <v>0</v>
      </c>
      <c r="N7" s="7">
        <f>SUM(F7:I7)</f>
        <v>0</v>
      </c>
      <c r="O7" s="7">
        <f>SUM(J7:M7)</f>
        <v>0</v>
      </c>
      <c r="P7" s="7">
        <f>SUM(N7:O7)</f>
        <v>0</v>
      </c>
      <c r="Q7" s="288" t="s">
        <v>923</v>
      </c>
      <c r="AF7" s="33" t="s">
        <v>587</v>
      </c>
    </row>
    <row r="8" spans="1:33" ht="15.75" customHeight="1" x14ac:dyDescent="0.2">
      <c r="A8" s="47"/>
      <c r="B8" s="40">
        <v>612008</v>
      </c>
      <c r="C8" s="22"/>
      <c r="D8" s="6"/>
      <c r="E8" s="22">
        <f>SUM(C8/1400)</f>
        <v>0</v>
      </c>
      <c r="J8" s="7">
        <f>SUM(E8*D8)</f>
        <v>0</v>
      </c>
      <c r="K8" s="7">
        <f t="shared" si="7"/>
        <v>0</v>
      </c>
      <c r="L8" s="7">
        <f t="shared" si="7"/>
        <v>0</v>
      </c>
      <c r="M8" s="7">
        <f t="shared" si="7"/>
        <v>0</v>
      </c>
      <c r="N8" s="7">
        <f>SUM(F8:I8)</f>
        <v>0</v>
      </c>
      <c r="O8" s="7">
        <f>SUM(J8:M8)</f>
        <v>0</v>
      </c>
      <c r="P8" s="7">
        <f>SUM(N8:O8)</f>
        <v>0</v>
      </c>
      <c r="Q8" s="365"/>
    </row>
    <row r="9" spans="1:33" ht="15.75" customHeight="1" thickBot="1" x14ac:dyDescent="0.25">
      <c r="A9" s="43" t="s">
        <v>3</v>
      </c>
      <c r="B9" s="3"/>
      <c r="C9" s="23"/>
      <c r="D9" s="1"/>
      <c r="E9" s="23"/>
      <c r="F9" s="35">
        <f>SUM(F5:F8)</f>
        <v>0</v>
      </c>
      <c r="G9" s="35">
        <f t="shared" ref="G9:O9" si="8">SUM(G5:G8)</f>
        <v>0</v>
      </c>
      <c r="H9" s="35">
        <f t="shared" si="8"/>
        <v>0</v>
      </c>
      <c r="I9" s="35">
        <f t="shared" si="8"/>
        <v>0</v>
      </c>
      <c r="J9" s="35">
        <f t="shared" si="8"/>
        <v>0</v>
      </c>
      <c r="K9" s="35">
        <f t="shared" si="8"/>
        <v>0</v>
      </c>
      <c r="L9" s="35">
        <f t="shared" si="8"/>
        <v>0</v>
      </c>
      <c r="M9" s="35">
        <f t="shared" si="8"/>
        <v>0</v>
      </c>
      <c r="N9" s="35">
        <f t="shared" si="8"/>
        <v>0</v>
      </c>
      <c r="O9" s="35">
        <f t="shared" si="8"/>
        <v>0</v>
      </c>
      <c r="P9" s="35">
        <f>SUM(N9:O9)</f>
        <v>0</v>
      </c>
      <c r="Q9" s="366"/>
      <c r="AE9" s="1"/>
      <c r="AF9" s="1" t="s">
        <v>589</v>
      </c>
      <c r="AG9" s="1"/>
    </row>
    <row r="10" spans="1:33" ht="15.75" customHeight="1" x14ac:dyDescent="0.2">
      <c r="A10" s="42" t="s">
        <v>17</v>
      </c>
      <c r="B10" s="59"/>
      <c r="C10" s="24"/>
      <c r="D10" s="4"/>
      <c r="E10" s="24"/>
      <c r="F10" s="4"/>
      <c r="G10" s="5"/>
      <c r="H10" s="5"/>
      <c r="I10" s="5"/>
      <c r="J10" s="5"/>
      <c r="K10" s="5"/>
      <c r="L10" s="5"/>
      <c r="M10" s="5"/>
      <c r="N10" s="4"/>
      <c r="O10" s="4"/>
      <c r="P10" s="5"/>
      <c r="Q10" s="298"/>
      <c r="AF10" s="1" t="s">
        <v>590</v>
      </c>
    </row>
    <row r="11" spans="1:33" ht="15.75" customHeight="1" x14ac:dyDescent="0.2">
      <c r="A11" s="47"/>
      <c r="B11" s="40">
        <v>614024</v>
      </c>
      <c r="C11" s="27">
        <f>SUM((C5/9)*3)</f>
        <v>0</v>
      </c>
      <c r="D11" s="6"/>
      <c r="E11" s="22">
        <f>SUM(C11/420)</f>
        <v>0</v>
      </c>
      <c r="F11" s="7">
        <f>SUM(E11*D11)</f>
        <v>0</v>
      </c>
      <c r="G11" s="7">
        <f t="shared" ref="G11:H13" si="9">F11*1.035</f>
        <v>0</v>
      </c>
      <c r="H11" s="7">
        <f t="shared" si="9"/>
        <v>0</v>
      </c>
      <c r="I11" s="7">
        <f t="shared" ref="I11:I13" si="10">H11*1.035</f>
        <v>0</v>
      </c>
      <c r="J11" s="7"/>
      <c r="K11" s="7">
        <f t="shared" ref="K11:L13" si="11">J11*1.035</f>
        <v>0</v>
      </c>
      <c r="L11" s="7">
        <f t="shared" si="11"/>
        <v>0</v>
      </c>
      <c r="M11" s="7">
        <f t="shared" ref="M11:M13" si="12">L11*1.035</f>
        <v>0</v>
      </c>
      <c r="N11" s="7">
        <f>SUM(F11:I11)</f>
        <v>0</v>
      </c>
      <c r="O11" s="7">
        <f>SUM(J11:M11)</f>
        <v>0</v>
      </c>
      <c r="P11" s="7">
        <f>SUM(N11:O11)</f>
        <v>0</v>
      </c>
      <c r="Q11" s="299"/>
      <c r="AF11" s="1" t="s">
        <v>591</v>
      </c>
    </row>
    <row r="12" spans="1:33" ht="15.75" customHeight="1" thickBot="1" x14ac:dyDescent="0.25">
      <c r="A12" s="47"/>
      <c r="B12" s="40">
        <v>614024</v>
      </c>
      <c r="C12" s="27">
        <f>SUM((C7/9)*3)</f>
        <v>0</v>
      </c>
      <c r="E12" s="22">
        <f>SUM(C12/420)</f>
        <v>0</v>
      </c>
      <c r="F12" s="7">
        <f>SUM(E12*D12)</f>
        <v>0</v>
      </c>
      <c r="G12" s="7">
        <f t="shared" si="9"/>
        <v>0</v>
      </c>
      <c r="H12" s="7">
        <f t="shared" si="9"/>
        <v>0</v>
      </c>
      <c r="I12" s="7">
        <f t="shared" si="10"/>
        <v>0</v>
      </c>
      <c r="J12" s="7"/>
      <c r="K12" s="7">
        <f t="shared" si="11"/>
        <v>0</v>
      </c>
      <c r="L12" s="7">
        <f t="shared" si="11"/>
        <v>0</v>
      </c>
      <c r="M12" s="7">
        <f t="shared" si="12"/>
        <v>0</v>
      </c>
      <c r="N12" s="7">
        <f>SUM(F12:I12)</f>
        <v>0</v>
      </c>
      <c r="O12" s="7">
        <f>SUM(J12:M12)</f>
        <v>0</v>
      </c>
      <c r="P12" s="7">
        <f>SUM(N12:O12)</f>
        <v>0</v>
      </c>
      <c r="Q12" s="288" t="s">
        <v>924</v>
      </c>
    </row>
    <row r="13" spans="1:33" s="1" customFormat="1" ht="15.75" customHeight="1" x14ac:dyDescent="0.2">
      <c r="A13" s="47"/>
      <c r="B13" s="40">
        <v>614024</v>
      </c>
      <c r="C13" s="27">
        <f>SUM((C7/9)*3)</f>
        <v>0</v>
      </c>
      <c r="D13" s="6"/>
      <c r="E13" s="22">
        <f>SUM(C13/420)</f>
        <v>0</v>
      </c>
      <c r="F13" s="7">
        <f>SUM(E13*D13)</f>
        <v>0</v>
      </c>
      <c r="G13" s="7">
        <f t="shared" si="9"/>
        <v>0</v>
      </c>
      <c r="H13" s="7">
        <f t="shared" si="9"/>
        <v>0</v>
      </c>
      <c r="I13" s="7">
        <f t="shared" si="10"/>
        <v>0</v>
      </c>
      <c r="J13" s="7"/>
      <c r="K13" s="7">
        <f t="shared" si="11"/>
        <v>0</v>
      </c>
      <c r="L13" s="7">
        <f t="shared" si="11"/>
        <v>0</v>
      </c>
      <c r="M13" s="7">
        <f t="shared" si="12"/>
        <v>0</v>
      </c>
      <c r="N13" s="7">
        <f>SUM(F13:I13)</f>
        <v>0</v>
      </c>
      <c r="O13" s="7">
        <f>SUM(J13:M13)</f>
        <v>0</v>
      </c>
      <c r="P13" s="7">
        <f>SUM(N13:O13)</f>
        <v>0</v>
      </c>
      <c r="Q13" s="367"/>
    </row>
    <row r="14" spans="1:33" ht="15.75" customHeight="1" thickBot="1" x14ac:dyDescent="0.25">
      <c r="A14" s="47"/>
      <c r="B14" s="40"/>
      <c r="D14" s="6"/>
      <c r="E14" s="22"/>
      <c r="F14" s="282"/>
      <c r="G14" s="282"/>
      <c r="H14" s="282"/>
      <c r="I14" s="282"/>
      <c r="J14" s="282"/>
      <c r="K14" s="282"/>
      <c r="L14" s="282"/>
      <c r="M14" s="282"/>
      <c r="N14" s="282"/>
      <c r="O14" s="282"/>
      <c r="P14" s="282"/>
      <c r="Q14" s="368"/>
      <c r="AF14" s="33" t="s">
        <v>586</v>
      </c>
    </row>
    <row r="15" spans="1:33" ht="15.75" customHeight="1" x14ac:dyDescent="0.2">
      <c r="A15" s="43" t="s">
        <v>3</v>
      </c>
      <c r="B15" s="3"/>
      <c r="C15" s="23"/>
      <c r="D15" s="1"/>
      <c r="E15" s="23"/>
      <c r="F15" s="35">
        <f t="shared" ref="F15:O15" si="13">SUM(F11:F14)</f>
        <v>0</v>
      </c>
      <c r="G15" s="35">
        <f>SUM(G11:G14)</f>
        <v>0</v>
      </c>
      <c r="H15" s="35">
        <f t="shared" si="13"/>
        <v>0</v>
      </c>
      <c r="I15" s="35">
        <f t="shared" si="13"/>
        <v>0</v>
      </c>
      <c r="J15" s="35">
        <f t="shared" si="13"/>
        <v>0</v>
      </c>
      <c r="K15" s="35">
        <f t="shared" si="13"/>
        <v>0</v>
      </c>
      <c r="L15" s="35">
        <f t="shared" si="13"/>
        <v>0</v>
      </c>
      <c r="M15" s="35">
        <f t="shared" si="13"/>
        <v>0</v>
      </c>
      <c r="N15" s="35">
        <f t="shared" si="13"/>
        <v>0</v>
      </c>
      <c r="O15" s="35">
        <f t="shared" si="13"/>
        <v>0</v>
      </c>
      <c r="P15" s="35">
        <f>SUM(N15:O15)</f>
        <v>0</v>
      </c>
      <c r="Q15" s="290" t="s">
        <v>925</v>
      </c>
      <c r="AF15" s="14"/>
    </row>
    <row r="16" spans="1:33" ht="15.75" customHeight="1" thickBot="1" x14ac:dyDescent="0.3">
      <c r="A16" s="42" t="s">
        <v>15</v>
      </c>
      <c r="B16" s="60"/>
      <c r="C16" s="25"/>
      <c r="D16" s="16"/>
      <c r="E16" s="25"/>
      <c r="F16" s="8"/>
      <c r="G16" s="51"/>
      <c r="H16" s="51"/>
      <c r="I16" s="51"/>
      <c r="J16" s="51"/>
      <c r="K16" s="51"/>
      <c r="L16" s="51"/>
      <c r="M16" s="51"/>
      <c r="N16" s="8"/>
      <c r="O16" s="8"/>
      <c r="P16" s="51"/>
      <c r="Q16" s="300" t="s">
        <v>588</v>
      </c>
      <c r="AF16" s="74" t="s">
        <v>592</v>
      </c>
    </row>
    <row r="17" spans="1:33" s="1" customFormat="1" ht="15.75" customHeight="1" thickBot="1" x14ac:dyDescent="0.3">
      <c r="A17" s="50" t="s">
        <v>549</v>
      </c>
      <c r="B17" s="55">
        <v>616101</v>
      </c>
      <c r="C17" s="27"/>
      <c r="D17" s="2"/>
      <c r="E17" s="22">
        <f>SUM(C17/1820)</f>
        <v>0</v>
      </c>
      <c r="F17" s="7">
        <f>SUM(E17*D17)</f>
        <v>0</v>
      </c>
      <c r="G17" s="7">
        <f t="shared" ref="G17:I18" si="14">F17*1.035</f>
        <v>0</v>
      </c>
      <c r="H17" s="7">
        <f t="shared" si="14"/>
        <v>0</v>
      </c>
      <c r="I17" s="7">
        <f t="shared" si="14"/>
        <v>0</v>
      </c>
      <c r="J17" s="7"/>
      <c r="K17" s="7">
        <f t="shared" ref="K17:M18" si="15">J17*1.035</f>
        <v>0</v>
      </c>
      <c r="L17" s="7">
        <f t="shared" si="15"/>
        <v>0</v>
      </c>
      <c r="M17" s="7">
        <f t="shared" si="15"/>
        <v>0</v>
      </c>
      <c r="N17" s="7">
        <f>SUM(F17:I17)</f>
        <v>0</v>
      </c>
      <c r="O17" s="7">
        <f>SUM(J17:M17)</f>
        <v>0</v>
      </c>
      <c r="P17" s="7">
        <f>SUM(N17:O17)</f>
        <v>0</v>
      </c>
      <c r="Q17" s="283"/>
      <c r="AF17" s="75"/>
    </row>
    <row r="18" spans="1:33" s="1" customFormat="1" ht="15.75" customHeight="1" x14ac:dyDescent="0.25">
      <c r="A18" s="50" t="s">
        <v>566</v>
      </c>
      <c r="B18" s="55">
        <v>617201</v>
      </c>
      <c r="C18" s="27">
        <v>47500</v>
      </c>
      <c r="D18" s="2"/>
      <c r="E18" s="22">
        <f>SUM(C18/1820)</f>
        <v>26.098901098901099</v>
      </c>
      <c r="F18" s="7">
        <f>SUM(E18*D18)</f>
        <v>0</v>
      </c>
      <c r="G18" s="7">
        <f t="shared" si="14"/>
        <v>0</v>
      </c>
      <c r="H18" s="7">
        <f t="shared" si="14"/>
        <v>0</v>
      </c>
      <c r="I18" s="7">
        <f t="shared" si="14"/>
        <v>0</v>
      </c>
      <c r="J18" s="7"/>
      <c r="K18" s="7">
        <f t="shared" si="15"/>
        <v>0</v>
      </c>
      <c r="L18" s="7">
        <f t="shared" si="15"/>
        <v>0</v>
      </c>
      <c r="M18" s="7">
        <f t="shared" si="15"/>
        <v>0</v>
      </c>
      <c r="N18" s="7">
        <f>SUM(F18:I18)</f>
        <v>0</v>
      </c>
      <c r="O18" s="7">
        <f>SUM(J18:M18)</f>
        <v>0</v>
      </c>
      <c r="P18" s="7">
        <f>SUM(N18:O18)</f>
        <v>0</v>
      </c>
      <c r="Q18" s="301"/>
      <c r="AF18" s="74" t="s">
        <v>593</v>
      </c>
    </row>
    <row r="19" spans="1:33" s="1" customFormat="1" ht="15.75" customHeight="1" x14ac:dyDescent="0.2">
      <c r="Q19" s="290" t="s">
        <v>926</v>
      </c>
      <c r="AF19" s="76" t="s">
        <v>594</v>
      </c>
    </row>
    <row r="20" spans="1:33" ht="15.75" customHeight="1" x14ac:dyDescent="0.2">
      <c r="Q20" s="300" t="s">
        <v>927</v>
      </c>
      <c r="AF20" s="77" t="s">
        <v>595</v>
      </c>
    </row>
    <row r="21" spans="1:33" ht="15.75" customHeight="1" thickBot="1" x14ac:dyDescent="0.25">
      <c r="A21" s="43" t="s">
        <v>3</v>
      </c>
      <c r="B21" s="3"/>
      <c r="C21" s="23"/>
      <c r="D21" s="1"/>
      <c r="E21" s="23"/>
      <c r="F21" s="35">
        <f t="shared" ref="F21:O21" si="16">SUM(F17:F20)</f>
        <v>0</v>
      </c>
      <c r="G21" s="35">
        <f t="shared" si="16"/>
        <v>0</v>
      </c>
      <c r="H21" s="35">
        <f t="shared" si="16"/>
        <v>0</v>
      </c>
      <c r="I21" s="35">
        <f t="shared" si="16"/>
        <v>0</v>
      </c>
      <c r="J21" s="35">
        <f t="shared" si="16"/>
        <v>0</v>
      </c>
      <c r="K21" s="35">
        <f t="shared" si="16"/>
        <v>0</v>
      </c>
      <c r="L21" s="35">
        <f t="shared" si="16"/>
        <v>0</v>
      </c>
      <c r="M21" s="35">
        <f t="shared" si="16"/>
        <v>0</v>
      </c>
      <c r="N21" s="35">
        <f t="shared" si="16"/>
        <v>0</v>
      </c>
      <c r="O21" s="35">
        <f t="shared" si="16"/>
        <v>0</v>
      </c>
      <c r="P21" s="35">
        <f>SUM(N21:O21)</f>
        <v>0</v>
      </c>
      <c r="Q21" s="302" t="s">
        <v>928</v>
      </c>
      <c r="AF21" s="77" t="s">
        <v>596</v>
      </c>
    </row>
    <row r="22" spans="1:33" ht="15.75" customHeight="1" thickBot="1" x14ac:dyDescent="0.25">
      <c r="A22" s="322" t="s">
        <v>939</v>
      </c>
      <c r="B22" s="320"/>
      <c r="C22" s="323"/>
      <c r="D22" s="324"/>
      <c r="E22" s="323"/>
      <c r="F22" s="325"/>
      <c r="G22" s="309"/>
      <c r="H22" s="309"/>
      <c r="I22" s="309"/>
      <c r="J22" s="309"/>
      <c r="K22" s="309"/>
      <c r="L22" s="309"/>
      <c r="M22" s="309"/>
      <c r="N22" s="309"/>
      <c r="O22" s="309"/>
      <c r="P22" s="309"/>
      <c r="Q22" s="293"/>
      <c r="AF22" s="77" t="s">
        <v>597</v>
      </c>
    </row>
    <row r="23" spans="1:33" ht="15.75" customHeight="1" x14ac:dyDescent="0.2">
      <c r="A23" s="321" t="s">
        <v>940</v>
      </c>
      <c r="B23" s="318">
        <v>618005</v>
      </c>
      <c r="C23" s="347">
        <f>SUM(F23)</f>
        <v>0</v>
      </c>
      <c r="D23" s="39"/>
      <c r="E23" s="347"/>
      <c r="F23" s="348">
        <f>(E23*D23)</f>
        <v>0</v>
      </c>
      <c r="G23" s="305">
        <f t="shared" ref="G23:G25" si="17">F23*1.035</f>
        <v>0</v>
      </c>
      <c r="H23" s="305">
        <f t="shared" ref="H23:H25" si="18">G23*1.035</f>
        <v>0</v>
      </c>
      <c r="I23" s="305">
        <f t="shared" ref="I23:I25" si="19">H23*1.035</f>
        <v>0</v>
      </c>
      <c r="J23" s="305"/>
      <c r="K23" s="305">
        <f t="shared" ref="K23:K25" si="20">J23*1.035</f>
        <v>0</v>
      </c>
      <c r="L23" s="305">
        <f t="shared" ref="L23:L25" si="21">K23*1.035</f>
        <v>0</v>
      </c>
      <c r="M23" s="305">
        <f t="shared" ref="M23:M25" si="22">L23*1.035</f>
        <v>0</v>
      </c>
      <c r="N23" s="305">
        <f>SUM(F23:I23)</f>
        <v>0</v>
      </c>
      <c r="O23" s="305">
        <f>SUM(J23:M23)</f>
        <v>0</v>
      </c>
      <c r="P23" s="305">
        <f>SUM(N23:O23)</f>
        <v>0</v>
      </c>
      <c r="Q23" s="290" t="s">
        <v>929</v>
      </c>
      <c r="AF23" s="76" t="s">
        <v>598</v>
      </c>
    </row>
    <row r="24" spans="1:33" ht="15.75" customHeight="1" thickBot="1" x14ac:dyDescent="0.3">
      <c r="A24" s="321" t="s">
        <v>940</v>
      </c>
      <c r="B24" s="318">
        <v>618005</v>
      </c>
      <c r="C24" s="347">
        <f>SUM(F24)</f>
        <v>0</v>
      </c>
      <c r="D24" s="39"/>
      <c r="E24" s="347"/>
      <c r="F24" s="348">
        <f>(E24*D24)</f>
        <v>0</v>
      </c>
      <c r="G24" s="305">
        <f t="shared" si="17"/>
        <v>0</v>
      </c>
      <c r="H24" s="305">
        <f t="shared" si="18"/>
        <v>0</v>
      </c>
      <c r="I24" s="305">
        <f t="shared" si="19"/>
        <v>0</v>
      </c>
      <c r="J24" s="305"/>
      <c r="K24" s="305">
        <f t="shared" si="20"/>
        <v>0</v>
      </c>
      <c r="L24" s="305">
        <f t="shared" si="21"/>
        <v>0</v>
      </c>
      <c r="M24" s="305">
        <f t="shared" si="22"/>
        <v>0</v>
      </c>
      <c r="N24" s="305">
        <f>SUM(F24:I24)</f>
        <v>0</v>
      </c>
      <c r="O24" s="305">
        <f>SUM(J24:M24)</f>
        <v>0</v>
      </c>
      <c r="P24" s="305">
        <f>SUM(N24:O24)</f>
        <v>0</v>
      </c>
      <c r="Q24" s="297" t="s">
        <v>930</v>
      </c>
      <c r="AF24" s="78" t="s">
        <v>599</v>
      </c>
    </row>
    <row r="25" spans="1:33" ht="15.75" customHeight="1" thickBot="1" x14ac:dyDescent="0.3">
      <c r="A25" s="321" t="s">
        <v>940</v>
      </c>
      <c r="B25" s="318">
        <v>618005</v>
      </c>
      <c r="C25" s="347">
        <f>SUM(F25)</f>
        <v>0</v>
      </c>
      <c r="D25" s="39"/>
      <c r="E25" s="347"/>
      <c r="F25" s="348">
        <f>(E25*D25)</f>
        <v>0</v>
      </c>
      <c r="G25" s="305">
        <f t="shared" si="17"/>
        <v>0</v>
      </c>
      <c r="H25" s="305">
        <f t="shared" si="18"/>
        <v>0</v>
      </c>
      <c r="I25" s="305">
        <f t="shared" si="19"/>
        <v>0</v>
      </c>
      <c r="J25" s="305"/>
      <c r="K25" s="305">
        <f t="shared" si="20"/>
        <v>0</v>
      </c>
      <c r="L25" s="305">
        <f t="shared" si="21"/>
        <v>0</v>
      </c>
      <c r="M25" s="305">
        <f t="shared" si="22"/>
        <v>0</v>
      </c>
      <c r="N25" s="305">
        <f>SUM(F25:I25)</f>
        <v>0</v>
      </c>
      <c r="O25" s="305">
        <f>SUM(J25:M25)</f>
        <v>0</v>
      </c>
      <c r="P25" s="305">
        <f>SUM(N25:O25)</f>
        <v>0</v>
      </c>
      <c r="Q25" s="295">
        <f>SUM(Q22-2)</f>
        <v>-2</v>
      </c>
      <c r="AF25" s="78" t="s">
        <v>600</v>
      </c>
    </row>
    <row r="26" spans="1:33" ht="15.75" customHeight="1" thickBot="1" x14ac:dyDescent="0.3">
      <c r="A26" s="319"/>
      <c r="B26" s="318"/>
      <c r="C26" s="315"/>
      <c r="D26" s="311"/>
      <c r="E26" s="315"/>
      <c r="F26" s="317"/>
      <c r="G26" s="308"/>
      <c r="H26" s="308"/>
      <c r="I26" s="308"/>
      <c r="J26" s="308"/>
      <c r="K26" s="308"/>
      <c r="L26" s="308"/>
      <c r="M26" s="308"/>
      <c r="N26" s="308"/>
      <c r="O26" s="308"/>
      <c r="P26" s="308"/>
      <c r="Q26" s="299"/>
      <c r="AF26" s="74" t="s">
        <v>601</v>
      </c>
    </row>
    <row r="27" spans="1:33" ht="15.75" customHeight="1" x14ac:dyDescent="0.25">
      <c r="A27" s="316" t="s">
        <v>3</v>
      </c>
      <c r="B27" s="312"/>
      <c r="C27" s="314"/>
      <c r="D27" s="310"/>
      <c r="E27" s="314"/>
      <c r="F27" s="313">
        <f>SUM(F23:F26)</f>
        <v>0</v>
      </c>
      <c r="G27" s="313">
        <f t="shared" ref="G27:O27" si="23">SUM(G23:G26)</f>
        <v>0</v>
      </c>
      <c r="H27" s="313">
        <f t="shared" si="23"/>
        <v>0</v>
      </c>
      <c r="I27" s="313">
        <f t="shared" si="23"/>
        <v>0</v>
      </c>
      <c r="J27" s="313">
        <f t="shared" si="23"/>
        <v>0</v>
      </c>
      <c r="K27" s="313">
        <f t="shared" si="23"/>
        <v>0</v>
      </c>
      <c r="L27" s="313">
        <f t="shared" si="23"/>
        <v>0</v>
      </c>
      <c r="M27" s="313">
        <f t="shared" si="23"/>
        <v>0</v>
      </c>
      <c r="N27" s="313">
        <f t="shared" si="23"/>
        <v>0</v>
      </c>
      <c r="O27" s="313">
        <f t="shared" si="23"/>
        <v>0</v>
      </c>
      <c r="P27" s="35">
        <f>SUM(N27:O27)</f>
        <v>0</v>
      </c>
      <c r="Q27" s="299"/>
      <c r="S27" s="369" t="s">
        <v>587</v>
      </c>
      <c r="T27" s="370"/>
      <c r="U27" s="370"/>
      <c r="V27" s="371"/>
      <c r="AF27" s="78" t="s">
        <v>602</v>
      </c>
    </row>
    <row r="28" spans="1:33" ht="15.75" customHeight="1" thickBot="1" x14ac:dyDescent="0.3">
      <c r="A28" s="42" t="s">
        <v>14</v>
      </c>
      <c r="B28" s="60"/>
      <c r="C28" s="25"/>
      <c r="D28" s="16"/>
      <c r="E28" s="25"/>
      <c r="F28" s="11"/>
      <c r="G28" s="5"/>
      <c r="H28" s="5"/>
      <c r="I28" s="5"/>
      <c r="J28" s="5"/>
      <c r="K28" s="5"/>
      <c r="L28" s="5"/>
      <c r="M28" s="5"/>
      <c r="N28" s="11"/>
      <c r="O28" s="11"/>
      <c r="P28" s="5"/>
      <c r="Q28" s="288" t="s">
        <v>586</v>
      </c>
      <c r="S28" s="274" t="s">
        <v>918</v>
      </c>
      <c r="T28" s="275"/>
      <c r="U28" s="275"/>
      <c r="V28" s="276"/>
      <c r="AF28" s="78" t="s">
        <v>603</v>
      </c>
    </row>
    <row r="29" spans="1:33" ht="15.75" customHeight="1" x14ac:dyDescent="0.25">
      <c r="A29" s="306" t="s">
        <v>953</v>
      </c>
      <c r="B29" s="12">
        <v>619504</v>
      </c>
      <c r="C29" s="71">
        <v>24000</v>
      </c>
      <c r="E29" s="22">
        <f>SUM(C29/680)</f>
        <v>35.294117647058826</v>
      </c>
      <c r="F29" s="7">
        <f>SUM(E29*D29)</f>
        <v>0</v>
      </c>
      <c r="G29" s="7">
        <f t="shared" ref="G29:H33" si="24">F29*1.035</f>
        <v>0</v>
      </c>
      <c r="H29" s="7">
        <f t="shared" si="24"/>
        <v>0</v>
      </c>
      <c r="I29" s="7">
        <f t="shared" ref="I29:I33" si="25">H29*1.035</f>
        <v>0</v>
      </c>
      <c r="J29" s="7"/>
      <c r="K29" s="7">
        <f t="shared" ref="K29:L33" si="26">J29*1.035</f>
        <v>0</v>
      </c>
      <c r="L29" s="7">
        <f t="shared" si="26"/>
        <v>0</v>
      </c>
      <c r="M29" s="7">
        <f t="shared" ref="M29:M33" si="27">L29*1.035</f>
        <v>0</v>
      </c>
      <c r="N29" s="7">
        <f>SUM(F29:I29)</f>
        <v>0</v>
      </c>
      <c r="O29" s="7">
        <f>SUM(J29:M29)</f>
        <v>0</v>
      </c>
      <c r="P29" s="7">
        <f t="shared" ref="P29:P35" si="28">SUM(N29:O29)</f>
        <v>0</v>
      </c>
      <c r="Q29" s="360"/>
      <c r="S29" s="354" t="s">
        <v>919</v>
      </c>
      <c r="T29" s="355"/>
      <c r="U29" s="355"/>
      <c r="V29" s="356"/>
      <c r="AF29" s="78" t="s">
        <v>604</v>
      </c>
    </row>
    <row r="30" spans="1:33" ht="15.75" customHeight="1" x14ac:dyDescent="0.25">
      <c r="A30" s="306" t="s">
        <v>954</v>
      </c>
      <c r="B30" s="12">
        <v>619104</v>
      </c>
      <c r="C30" s="71">
        <v>15440.25</v>
      </c>
      <c r="E30" s="22">
        <v>29.41</v>
      </c>
      <c r="F30" s="305">
        <f>SUM(E30*D30)</f>
        <v>0</v>
      </c>
      <c r="G30" s="305">
        <f t="shared" si="24"/>
        <v>0</v>
      </c>
      <c r="H30" s="305">
        <f t="shared" si="24"/>
        <v>0</v>
      </c>
      <c r="I30" s="305">
        <f t="shared" si="25"/>
        <v>0</v>
      </c>
      <c r="J30" s="305"/>
      <c r="K30" s="305">
        <f t="shared" si="26"/>
        <v>0</v>
      </c>
      <c r="L30" s="305">
        <f t="shared" si="26"/>
        <v>0</v>
      </c>
      <c r="M30" s="305">
        <f t="shared" si="27"/>
        <v>0</v>
      </c>
      <c r="N30" s="305">
        <f>SUM(F30:I30)</f>
        <v>0</v>
      </c>
      <c r="O30" s="305">
        <f>SUM(J30:M30)</f>
        <v>0</v>
      </c>
      <c r="P30" s="305">
        <f t="shared" si="28"/>
        <v>0</v>
      </c>
      <c r="Q30" s="361"/>
      <c r="S30" s="354"/>
      <c r="T30" s="355"/>
      <c r="U30" s="355"/>
      <c r="V30" s="356"/>
      <c r="AF30" s="78"/>
    </row>
    <row r="31" spans="1:33" ht="15.75" customHeight="1" thickBot="1" x14ac:dyDescent="0.3">
      <c r="A31" s="306" t="s">
        <v>955</v>
      </c>
      <c r="B31" s="12">
        <v>619104</v>
      </c>
      <c r="C31" s="71">
        <v>12000</v>
      </c>
      <c r="E31" s="22">
        <f>SUM(C31/680)</f>
        <v>17.647058823529413</v>
      </c>
      <c r="F31" s="7">
        <f>SUM(E31*D31)</f>
        <v>0</v>
      </c>
      <c r="G31" s="7">
        <f>F31*1.035</f>
        <v>0</v>
      </c>
      <c r="H31" s="7">
        <f>G31*1.035</f>
        <v>0</v>
      </c>
      <c r="I31" s="7">
        <f>H31*1.035</f>
        <v>0</v>
      </c>
      <c r="J31" s="7"/>
      <c r="K31" s="7">
        <f>J31*1.035</f>
        <v>0</v>
      </c>
      <c r="L31" s="7">
        <f>K31*1.035</f>
        <v>0</v>
      </c>
      <c r="M31" s="7">
        <f>L31*1.035</f>
        <v>0</v>
      </c>
      <c r="N31" s="7">
        <f>SUM(F31:I31)</f>
        <v>0</v>
      </c>
      <c r="O31" s="7">
        <f>SUM(J31:M31)</f>
        <v>0</v>
      </c>
      <c r="P31" s="7">
        <f t="shared" si="28"/>
        <v>0</v>
      </c>
      <c r="Q31" s="362"/>
      <c r="S31" s="354"/>
      <c r="T31" s="355"/>
      <c r="U31" s="355"/>
      <c r="V31" s="356"/>
      <c r="AF31" s="78" t="s">
        <v>605</v>
      </c>
    </row>
    <row r="32" spans="1:33" ht="15.75" customHeight="1" thickBot="1" x14ac:dyDescent="0.25">
      <c r="A32" s="306" t="s">
        <v>956</v>
      </c>
      <c r="B32" s="12">
        <v>619104</v>
      </c>
      <c r="C32" s="71">
        <v>9265</v>
      </c>
      <c r="E32" s="22">
        <f>C32/525</f>
        <v>17.647619047619049</v>
      </c>
      <c r="F32" s="7">
        <f>SUM(E32*D32)</f>
        <v>0</v>
      </c>
      <c r="G32" s="7">
        <f t="shared" si="24"/>
        <v>0</v>
      </c>
      <c r="H32" s="7">
        <f t="shared" si="24"/>
        <v>0</v>
      </c>
      <c r="I32" s="7">
        <f t="shared" si="25"/>
        <v>0</v>
      </c>
      <c r="J32" s="7"/>
      <c r="K32" s="7">
        <f t="shared" si="26"/>
        <v>0</v>
      </c>
      <c r="L32" s="7">
        <f t="shared" si="26"/>
        <v>0</v>
      </c>
      <c r="M32" s="7">
        <f t="shared" si="27"/>
        <v>0</v>
      </c>
      <c r="N32" s="7">
        <f>SUM(F32:I32)</f>
        <v>0</v>
      </c>
      <c r="O32" s="7">
        <f>SUM(J32:M32)</f>
        <v>0</v>
      </c>
      <c r="P32" s="7">
        <f t="shared" si="28"/>
        <v>0</v>
      </c>
      <c r="Q32" s="288" t="s">
        <v>587</v>
      </c>
      <c r="S32" s="277"/>
      <c r="T32" s="275"/>
      <c r="U32" s="275"/>
      <c r="V32" s="276"/>
      <c r="AE32" s="1"/>
      <c r="AF32" s="77" t="s">
        <v>606</v>
      </c>
      <c r="AG32" s="1"/>
    </row>
    <row r="33" spans="1:32" ht="15.75" customHeight="1" thickBot="1" x14ac:dyDescent="0.25">
      <c r="A33" s="306" t="s">
        <v>550</v>
      </c>
      <c r="B33" s="307">
        <v>619113</v>
      </c>
      <c r="E33" s="22">
        <f>SUM(C33/1205)</f>
        <v>0</v>
      </c>
      <c r="F33" s="17">
        <f>SUM(E33*D33)</f>
        <v>0</v>
      </c>
      <c r="G33" s="7">
        <f t="shared" si="24"/>
        <v>0</v>
      </c>
      <c r="H33" s="7">
        <f t="shared" si="24"/>
        <v>0</v>
      </c>
      <c r="I33" s="7">
        <f t="shared" si="25"/>
        <v>0</v>
      </c>
      <c r="J33" s="7"/>
      <c r="K33" s="7">
        <f t="shared" si="26"/>
        <v>0</v>
      </c>
      <c r="L33" s="7">
        <f t="shared" si="26"/>
        <v>0</v>
      </c>
      <c r="M33" s="7">
        <f t="shared" si="27"/>
        <v>0</v>
      </c>
      <c r="N33" s="17">
        <f>SUM(F33:I33)</f>
        <v>0</v>
      </c>
      <c r="O33" s="17">
        <f>SUM(J33:M33)</f>
        <v>0</v>
      </c>
      <c r="P33" s="7">
        <f t="shared" si="28"/>
        <v>0</v>
      </c>
      <c r="Q33" s="296"/>
      <c r="S33" s="278" t="s">
        <v>920</v>
      </c>
      <c r="T33" s="275"/>
      <c r="U33" s="275"/>
      <c r="V33" s="276"/>
      <c r="AF33" s="79" t="s">
        <v>607</v>
      </c>
    </row>
    <row r="34" spans="1:32" ht="15.75" customHeight="1" x14ac:dyDescent="0.25">
      <c r="A34" s="43" t="s">
        <v>3</v>
      </c>
      <c r="B34" s="3"/>
      <c r="C34" s="23"/>
      <c r="D34" s="1"/>
      <c r="E34" s="23"/>
      <c r="F34" s="18">
        <f t="shared" ref="F34:O34" si="29">SUM(F29:F33)</f>
        <v>0</v>
      </c>
      <c r="G34" s="35">
        <f t="shared" si="29"/>
        <v>0</v>
      </c>
      <c r="H34" s="35">
        <f t="shared" si="29"/>
        <v>0</v>
      </c>
      <c r="I34" s="35">
        <f t="shared" si="29"/>
        <v>0</v>
      </c>
      <c r="J34" s="35">
        <f t="shared" si="29"/>
        <v>0</v>
      </c>
      <c r="K34" s="35">
        <f t="shared" si="29"/>
        <v>0</v>
      </c>
      <c r="L34" s="35">
        <f t="shared" si="29"/>
        <v>0</v>
      </c>
      <c r="M34" s="35">
        <f t="shared" si="29"/>
        <v>0</v>
      </c>
      <c r="N34" s="35">
        <f t="shared" si="29"/>
        <v>0</v>
      </c>
      <c r="O34" s="35">
        <f t="shared" si="29"/>
        <v>0</v>
      </c>
      <c r="P34" s="35">
        <f t="shared" si="28"/>
        <v>0</v>
      </c>
      <c r="Q34" s="299"/>
      <c r="S34" s="354" t="s">
        <v>921</v>
      </c>
      <c r="T34" s="355"/>
      <c r="U34" s="355"/>
      <c r="V34" s="356"/>
      <c r="AF34" s="78" t="s">
        <v>608</v>
      </c>
    </row>
    <row r="35" spans="1:32" ht="15.75" customHeight="1" thickBot="1" x14ac:dyDescent="0.3">
      <c r="A35" s="43" t="s">
        <v>529</v>
      </c>
      <c r="B35" s="3"/>
      <c r="C35" s="26"/>
      <c r="D35" s="13"/>
      <c r="E35" s="26"/>
      <c r="F35" s="19">
        <f>SUM(F9,F15,F21,F27,F34)</f>
        <v>0</v>
      </c>
      <c r="G35" s="284">
        <f t="shared" ref="G35:O35" si="30">SUM(G9,G15,G21,G27,G34)</f>
        <v>0</v>
      </c>
      <c r="H35" s="284">
        <f t="shared" si="30"/>
        <v>0</v>
      </c>
      <c r="I35" s="284">
        <f t="shared" si="30"/>
        <v>0</v>
      </c>
      <c r="J35" s="284">
        <f t="shared" si="30"/>
        <v>0</v>
      </c>
      <c r="K35" s="284">
        <f t="shared" si="30"/>
        <v>0</v>
      </c>
      <c r="L35" s="284">
        <f t="shared" si="30"/>
        <v>0</v>
      </c>
      <c r="M35" s="284">
        <f t="shared" si="30"/>
        <v>0</v>
      </c>
      <c r="N35" s="284">
        <f t="shared" si="30"/>
        <v>0</v>
      </c>
      <c r="O35" s="284">
        <f t="shared" si="30"/>
        <v>0</v>
      </c>
      <c r="P35" s="54">
        <f t="shared" si="28"/>
        <v>0</v>
      </c>
      <c r="Q35" s="345" t="s">
        <v>941</v>
      </c>
      <c r="S35" s="354"/>
      <c r="T35" s="355"/>
      <c r="U35" s="355"/>
      <c r="V35" s="356"/>
      <c r="AF35" s="78" t="s">
        <v>609</v>
      </c>
    </row>
    <row r="36" spans="1:32" ht="15.75" customHeight="1" thickTop="1" thickBot="1" x14ac:dyDescent="0.3">
      <c r="A36" s="42" t="s">
        <v>18</v>
      </c>
      <c r="B36" s="60"/>
      <c r="C36" s="25"/>
      <c r="D36" s="16"/>
      <c r="E36" s="25"/>
      <c r="F36" s="5"/>
      <c r="G36" s="5"/>
      <c r="H36" s="5"/>
      <c r="I36" s="5"/>
      <c r="J36" s="5"/>
      <c r="K36" s="5"/>
      <c r="L36" s="5"/>
      <c r="M36" s="5"/>
      <c r="N36" s="5"/>
      <c r="O36" s="5"/>
      <c r="P36" s="5"/>
      <c r="Q36" s="345" t="s">
        <v>942</v>
      </c>
      <c r="S36" s="279"/>
      <c r="T36" s="280"/>
      <c r="U36" s="280"/>
      <c r="V36" s="281"/>
      <c r="AF36" s="78" t="s">
        <v>610</v>
      </c>
    </row>
    <row r="37" spans="1:32" s="1" customFormat="1" ht="15.75" customHeight="1" x14ac:dyDescent="0.25">
      <c r="A37" s="326" t="s">
        <v>951</v>
      </c>
      <c r="B37" s="307">
        <v>657050</v>
      </c>
      <c r="C37" s="27"/>
      <c r="D37" s="2"/>
      <c r="E37" s="27"/>
      <c r="F37" s="350">
        <f>SUM(F8+F20)*0.516</f>
        <v>0</v>
      </c>
      <c r="G37" s="350">
        <f t="shared" ref="G37:M37" si="31">SUM(G8+G20)*0.516</f>
        <v>0</v>
      </c>
      <c r="H37" s="350">
        <f t="shared" si="31"/>
        <v>0</v>
      </c>
      <c r="I37" s="350">
        <f t="shared" si="31"/>
        <v>0</v>
      </c>
      <c r="J37" s="350">
        <f t="shared" si="31"/>
        <v>0</v>
      </c>
      <c r="K37" s="350">
        <f t="shared" si="31"/>
        <v>0</v>
      </c>
      <c r="L37" s="350">
        <f t="shared" si="31"/>
        <v>0</v>
      </c>
      <c r="M37" s="350">
        <f t="shared" si="31"/>
        <v>0</v>
      </c>
      <c r="N37" s="7">
        <f>SUM(F37:I37)</f>
        <v>0</v>
      </c>
      <c r="O37" s="7">
        <f>SUM(J37:M37)</f>
        <v>0</v>
      </c>
      <c r="P37" s="7">
        <f t="shared" ref="P37:P42" si="32">SUM(N37:O37)</f>
        <v>0</v>
      </c>
      <c r="Q37" s="331"/>
      <c r="S37" s="278" t="s">
        <v>591</v>
      </c>
      <c r="T37" s="280"/>
      <c r="U37" s="280"/>
      <c r="V37" s="281"/>
      <c r="AF37" s="78" t="s">
        <v>611</v>
      </c>
    </row>
    <row r="38" spans="1:32" s="1" customFormat="1" ht="15.75" customHeight="1" x14ac:dyDescent="0.25">
      <c r="A38" s="326" t="s">
        <v>958</v>
      </c>
      <c r="B38" s="307">
        <v>657060</v>
      </c>
      <c r="C38" s="27"/>
      <c r="D38" s="2"/>
      <c r="E38" s="27"/>
      <c r="F38" s="350">
        <f>SUM(F15+F32)*0</f>
        <v>0</v>
      </c>
      <c r="G38" s="350">
        <f t="shared" ref="G38:M38" si="33">SUM(G15+G32)*0</f>
        <v>0</v>
      </c>
      <c r="H38" s="350">
        <f t="shared" si="33"/>
        <v>0</v>
      </c>
      <c r="I38" s="350">
        <f t="shared" si="33"/>
        <v>0</v>
      </c>
      <c r="J38" s="350">
        <f t="shared" si="33"/>
        <v>0</v>
      </c>
      <c r="K38" s="350">
        <f t="shared" si="33"/>
        <v>0</v>
      </c>
      <c r="L38" s="350">
        <f t="shared" si="33"/>
        <v>0</v>
      </c>
      <c r="M38" s="350">
        <f t="shared" si="33"/>
        <v>0</v>
      </c>
      <c r="N38" s="305">
        <f>SUM(F38:I38)</f>
        <v>0</v>
      </c>
      <c r="O38" s="305">
        <f>SUM(J38:M38)</f>
        <v>0</v>
      </c>
      <c r="P38" s="305">
        <f t="shared" si="32"/>
        <v>0</v>
      </c>
      <c r="Q38" s="346"/>
      <c r="S38" s="278"/>
      <c r="T38" s="280"/>
      <c r="U38" s="280"/>
      <c r="V38" s="281"/>
      <c r="AF38" s="78"/>
    </row>
    <row r="39" spans="1:32" ht="15.75" customHeight="1" x14ac:dyDescent="0.25">
      <c r="A39" s="326" t="s">
        <v>957</v>
      </c>
      <c r="B39" s="353"/>
      <c r="F39" s="350">
        <f>(F29+F30)*0.078</f>
        <v>0</v>
      </c>
      <c r="G39" s="350">
        <f t="shared" ref="G39:M39" si="34">(G29+G30)*0.078</f>
        <v>0</v>
      </c>
      <c r="H39" s="350">
        <f t="shared" si="34"/>
        <v>0</v>
      </c>
      <c r="I39" s="350">
        <f t="shared" si="34"/>
        <v>0</v>
      </c>
      <c r="J39" s="350">
        <f t="shared" si="34"/>
        <v>0</v>
      </c>
      <c r="K39" s="350">
        <f t="shared" si="34"/>
        <v>0</v>
      </c>
      <c r="L39" s="350">
        <f t="shared" si="34"/>
        <v>0</v>
      </c>
      <c r="M39" s="350">
        <f t="shared" si="34"/>
        <v>0</v>
      </c>
      <c r="N39" s="7">
        <f>SUM(F39:I39)</f>
        <v>0</v>
      </c>
      <c r="O39" s="7">
        <f>SUM(J39:M39)</f>
        <v>0</v>
      </c>
      <c r="P39" s="7">
        <f t="shared" si="32"/>
        <v>0</v>
      </c>
      <c r="Q39" s="346"/>
      <c r="S39" s="354" t="s">
        <v>922</v>
      </c>
      <c r="T39" s="355"/>
      <c r="U39" s="355"/>
      <c r="V39" s="356"/>
      <c r="AF39" s="78" t="s">
        <v>612</v>
      </c>
    </row>
    <row r="40" spans="1:32" ht="15.75" customHeight="1" x14ac:dyDescent="0.25">
      <c r="A40" s="326" t="s">
        <v>952</v>
      </c>
      <c r="B40" s="307">
        <v>657070</v>
      </c>
      <c r="F40" s="350">
        <f>SUM(F27)*0.081</f>
        <v>0</v>
      </c>
      <c r="G40" s="350">
        <f t="shared" ref="G40:M40" si="35">SUM(G26)*0.081</f>
        <v>0</v>
      </c>
      <c r="H40" s="350">
        <f t="shared" si="35"/>
        <v>0</v>
      </c>
      <c r="I40" s="350">
        <f t="shared" si="35"/>
        <v>0</v>
      </c>
      <c r="J40" s="350">
        <f t="shared" si="35"/>
        <v>0</v>
      </c>
      <c r="K40" s="350">
        <f t="shared" si="35"/>
        <v>0</v>
      </c>
      <c r="L40" s="350">
        <f t="shared" si="35"/>
        <v>0</v>
      </c>
      <c r="M40" s="350">
        <f t="shared" si="35"/>
        <v>0</v>
      </c>
      <c r="N40" s="7">
        <f>SUM(F40:I40)</f>
        <v>0</v>
      </c>
      <c r="O40" s="7">
        <f>SUM(J40:M40)</f>
        <v>0</v>
      </c>
      <c r="P40" s="7">
        <f t="shared" si="32"/>
        <v>0</v>
      </c>
      <c r="Q40" s="346"/>
      <c r="S40" s="354"/>
      <c r="T40" s="355"/>
      <c r="U40" s="355"/>
      <c r="V40" s="356"/>
      <c r="AF40" s="78"/>
    </row>
    <row r="41" spans="1:32" ht="15.75" customHeight="1" thickBot="1" x14ac:dyDescent="0.3">
      <c r="A41" s="43" t="s">
        <v>530</v>
      </c>
      <c r="B41" s="3"/>
      <c r="C41" s="26"/>
      <c r="D41" s="13"/>
      <c r="E41" s="26"/>
      <c r="F41" s="19">
        <f>SUM(F37:F40)</f>
        <v>0</v>
      </c>
      <c r="G41" s="19">
        <f>SUM(G37:G40)</f>
        <v>0</v>
      </c>
      <c r="H41" s="19">
        <f>SUM(H37:H40)</f>
        <v>0</v>
      </c>
      <c r="I41" s="19">
        <f>SUM(I37:I40)</f>
        <v>0</v>
      </c>
      <c r="J41" s="19">
        <f t="shared" ref="J41:O41" si="36">SUM(J37:J40)</f>
        <v>0</v>
      </c>
      <c r="K41" s="19">
        <f t="shared" si="36"/>
        <v>0</v>
      </c>
      <c r="L41" s="19">
        <f t="shared" si="36"/>
        <v>0</v>
      </c>
      <c r="M41" s="19">
        <f t="shared" si="36"/>
        <v>0</v>
      </c>
      <c r="N41" s="19">
        <f t="shared" si="36"/>
        <v>0</v>
      </c>
      <c r="O41" s="19">
        <f t="shared" si="36"/>
        <v>0</v>
      </c>
      <c r="P41" s="19">
        <f t="shared" si="32"/>
        <v>0</v>
      </c>
      <c r="Q41" s="332"/>
      <c r="S41" s="354"/>
      <c r="T41" s="355"/>
      <c r="U41" s="355"/>
      <c r="V41" s="356"/>
      <c r="AF41" s="78" t="s">
        <v>613</v>
      </c>
    </row>
    <row r="42" spans="1:32" ht="15.75" customHeight="1" thickTop="1" thickBot="1" x14ac:dyDescent="0.3">
      <c r="A42" s="43" t="s">
        <v>531</v>
      </c>
      <c r="B42" s="3"/>
      <c r="C42" s="26"/>
      <c r="D42" s="13"/>
      <c r="E42" s="26"/>
      <c r="F42" s="34">
        <f t="shared" ref="F42:O42" si="37">SUM(F35,F41)</f>
        <v>0</v>
      </c>
      <c r="G42" s="34">
        <f t="shared" si="37"/>
        <v>0</v>
      </c>
      <c r="H42" s="34">
        <f t="shared" si="37"/>
        <v>0</v>
      </c>
      <c r="I42" s="34">
        <f t="shared" si="37"/>
        <v>0</v>
      </c>
      <c r="J42" s="34">
        <f t="shared" si="37"/>
        <v>0</v>
      </c>
      <c r="K42" s="34">
        <f t="shared" si="37"/>
        <v>0</v>
      </c>
      <c r="L42" s="34">
        <f t="shared" si="37"/>
        <v>0</v>
      </c>
      <c r="M42" s="34">
        <f t="shared" si="37"/>
        <v>0</v>
      </c>
      <c r="N42" s="34">
        <f t="shared" si="37"/>
        <v>0</v>
      </c>
      <c r="O42" s="34">
        <f t="shared" si="37"/>
        <v>0</v>
      </c>
      <c r="P42" s="34">
        <f t="shared" si="32"/>
        <v>0</v>
      </c>
      <c r="Q42" s="330"/>
      <c r="S42" s="354"/>
      <c r="T42" s="355"/>
      <c r="U42" s="355"/>
      <c r="V42" s="356"/>
      <c r="AF42" s="78" t="s">
        <v>614</v>
      </c>
    </row>
    <row r="43" spans="1:32" s="1" customFormat="1" ht="15.75" customHeight="1" thickTop="1" thickBot="1" x14ac:dyDescent="0.3">
      <c r="A43" s="42" t="s">
        <v>538</v>
      </c>
      <c r="B43" s="60"/>
      <c r="C43" s="25"/>
      <c r="D43" s="16"/>
      <c r="E43" s="25"/>
      <c r="F43" s="5"/>
      <c r="G43" s="5"/>
      <c r="H43" s="5"/>
      <c r="I43" s="5"/>
      <c r="J43" s="5"/>
      <c r="K43" s="5"/>
      <c r="L43" s="5"/>
      <c r="M43" s="5"/>
      <c r="N43" s="5"/>
      <c r="O43" s="5"/>
      <c r="P43" s="5"/>
      <c r="Q43" s="328" t="s">
        <v>931</v>
      </c>
      <c r="S43" s="354"/>
      <c r="T43" s="355"/>
      <c r="U43" s="355"/>
      <c r="V43" s="356"/>
      <c r="AF43" s="78" t="s">
        <v>615</v>
      </c>
    </row>
    <row r="44" spans="1:32" ht="15.75" customHeight="1" thickBot="1" x14ac:dyDescent="0.3">
      <c r="A44" s="306" t="s">
        <v>935</v>
      </c>
      <c r="B44" s="307" t="s">
        <v>936</v>
      </c>
      <c r="F44" s="7"/>
      <c r="G44" s="7"/>
      <c r="H44" s="7"/>
      <c r="I44" s="7"/>
      <c r="J44" s="7"/>
      <c r="K44" s="7"/>
      <c r="L44" s="7"/>
      <c r="M44" s="7"/>
      <c r="N44" s="7">
        <f>SUM(F44:$I$44)</f>
        <v>0</v>
      </c>
      <c r="O44" s="7">
        <f>SUM(J44:M44)</f>
        <v>0</v>
      </c>
      <c r="P44" s="7">
        <f>SUM(N44:O44)</f>
        <v>0</v>
      </c>
      <c r="Q44" s="334"/>
      <c r="S44" s="357"/>
      <c r="T44" s="358"/>
      <c r="U44" s="358"/>
      <c r="V44" s="359"/>
      <c r="AF44" s="78" t="s">
        <v>616</v>
      </c>
    </row>
    <row r="45" spans="1:32" ht="15.75" customHeight="1" x14ac:dyDescent="0.25">
      <c r="A45" s="306" t="s">
        <v>937</v>
      </c>
      <c r="B45" s="307">
        <v>710000</v>
      </c>
      <c r="F45" s="7"/>
      <c r="G45" s="7"/>
      <c r="H45" s="7"/>
      <c r="I45" s="7"/>
      <c r="J45" s="7"/>
      <c r="K45" s="7"/>
      <c r="L45" s="7"/>
      <c r="M45" s="7"/>
      <c r="N45" s="7">
        <f>SUM(F45:$I$45)</f>
        <v>0</v>
      </c>
      <c r="O45" s="7">
        <f>SUM(J45:M45)</f>
        <v>0</v>
      </c>
      <c r="P45" s="7">
        <f>SUM(N45:O45)</f>
        <v>0</v>
      </c>
      <c r="Q45" s="335"/>
      <c r="AF45" s="78" t="s">
        <v>617</v>
      </c>
    </row>
    <row r="46" spans="1:32" ht="15.75" customHeight="1" x14ac:dyDescent="0.25">
      <c r="A46" s="306" t="s">
        <v>938</v>
      </c>
      <c r="B46" s="307">
        <v>711999</v>
      </c>
      <c r="F46" s="305"/>
      <c r="G46" s="305"/>
      <c r="H46" s="305"/>
      <c r="I46" s="305"/>
      <c r="J46" s="305"/>
      <c r="K46" s="305"/>
      <c r="L46" s="305"/>
      <c r="M46" s="305"/>
      <c r="N46" s="305">
        <f>SUM(F$46:$I46)</f>
        <v>0</v>
      </c>
      <c r="O46" s="305">
        <f>SUM(J46:M46)</f>
        <v>0</v>
      </c>
      <c r="P46" s="305">
        <f>SUM(N46:O46)</f>
        <v>0</v>
      </c>
      <c r="Q46" s="335"/>
      <c r="AF46" s="80" t="s">
        <v>618</v>
      </c>
    </row>
    <row r="47" spans="1:32" s="1" customFormat="1" ht="15.75" customHeight="1" x14ac:dyDescent="0.25">
      <c r="A47" s="43" t="s">
        <v>551</v>
      </c>
      <c r="B47" s="3"/>
      <c r="C47" s="26"/>
      <c r="D47" s="13"/>
      <c r="E47" s="26"/>
      <c r="F47" s="35">
        <f>SUM(F44:F46)</f>
        <v>0</v>
      </c>
      <c r="G47" s="35">
        <f t="shared" ref="G47:O47" si="38">SUM(G44:G46)</f>
        <v>0</v>
      </c>
      <c r="H47" s="35">
        <f t="shared" si="38"/>
        <v>0</v>
      </c>
      <c r="I47" s="35">
        <f t="shared" si="38"/>
        <v>0</v>
      </c>
      <c r="J47" s="35">
        <f t="shared" si="38"/>
        <v>0</v>
      </c>
      <c r="K47" s="35">
        <f t="shared" si="38"/>
        <v>0</v>
      </c>
      <c r="L47" s="35">
        <f t="shared" si="38"/>
        <v>0</v>
      </c>
      <c r="M47" s="35">
        <f t="shared" si="38"/>
        <v>0</v>
      </c>
      <c r="N47" s="35">
        <f t="shared" si="38"/>
        <v>0</v>
      </c>
      <c r="O47" s="35">
        <f t="shared" si="38"/>
        <v>0</v>
      </c>
      <c r="P47" s="35">
        <f>SUM(N47:O47)</f>
        <v>0</v>
      </c>
      <c r="Q47" s="335"/>
      <c r="AF47" s="78" t="s">
        <v>619</v>
      </c>
    </row>
    <row r="48" spans="1:32" ht="15.75" customHeight="1" x14ac:dyDescent="0.25">
      <c r="A48" s="42" t="s">
        <v>552</v>
      </c>
      <c r="B48" s="60"/>
      <c r="C48" s="25"/>
      <c r="D48" s="16"/>
      <c r="E48" s="25"/>
      <c r="F48" s="5"/>
      <c r="G48" s="5"/>
      <c r="H48" s="5"/>
      <c r="I48" s="5"/>
      <c r="J48" s="5"/>
      <c r="K48" s="5"/>
      <c r="L48" s="5"/>
      <c r="M48" s="5"/>
      <c r="N48" s="5"/>
      <c r="O48" s="5"/>
      <c r="P48" s="5"/>
      <c r="Q48" s="335"/>
      <c r="AF48" s="78" t="s">
        <v>620</v>
      </c>
    </row>
    <row r="49" spans="1:33" ht="15.75" customHeight="1" x14ac:dyDescent="0.2">
      <c r="A49" s="47" t="s">
        <v>539</v>
      </c>
      <c r="B49" s="55">
        <v>734002</v>
      </c>
      <c r="F49" s="7"/>
      <c r="G49" s="7"/>
      <c r="H49" s="7"/>
      <c r="I49" s="7"/>
      <c r="J49" s="7"/>
      <c r="K49" s="7"/>
      <c r="L49" s="7"/>
      <c r="M49" s="7"/>
      <c r="N49" s="7">
        <f>SUM(F49:$I$49)</f>
        <v>0</v>
      </c>
      <c r="O49" s="7">
        <f>SUM(J49:M49)</f>
        <v>0</v>
      </c>
      <c r="P49" s="7">
        <f>SUM(N49:O49)</f>
        <v>0</v>
      </c>
      <c r="Q49" s="335"/>
      <c r="AF49" s="77" t="s">
        <v>621</v>
      </c>
    </row>
    <row r="50" spans="1:33" ht="15.75" customHeight="1" x14ac:dyDescent="0.25">
      <c r="A50" s="45"/>
      <c r="B50" s="61"/>
      <c r="C50" s="28"/>
      <c r="D50" s="10"/>
      <c r="E50" s="28"/>
      <c r="F50" s="7"/>
      <c r="G50" s="7"/>
      <c r="H50" s="7"/>
      <c r="I50" s="7"/>
      <c r="J50" s="7"/>
      <c r="K50" s="7"/>
      <c r="L50" s="7"/>
      <c r="M50" s="7"/>
      <c r="N50" s="7">
        <f>SUM(F50:$I$50)</f>
        <v>0</v>
      </c>
      <c r="O50" s="7">
        <f>SUM(J50:M50)</f>
        <v>0</v>
      </c>
      <c r="P50" s="7">
        <f>SUM(N50:O50)</f>
        <v>0</v>
      </c>
      <c r="Q50" s="335"/>
      <c r="AF50" s="78" t="s">
        <v>622</v>
      </c>
    </row>
    <row r="51" spans="1:33" ht="15.75" customHeight="1" x14ac:dyDescent="0.25">
      <c r="A51" s="43" t="s">
        <v>540</v>
      </c>
      <c r="B51" s="3"/>
      <c r="C51" s="26"/>
      <c r="D51" s="13"/>
      <c r="E51" s="26"/>
      <c r="F51" s="35">
        <f>SUM(F49:F50)</f>
        <v>0</v>
      </c>
      <c r="G51" s="35">
        <f>SUM(G49:G50)</f>
        <v>0</v>
      </c>
      <c r="H51" s="35">
        <f>SUM(H49:H50)</f>
        <v>0</v>
      </c>
      <c r="I51" s="35">
        <f>SUM(I49:I50)</f>
        <v>0</v>
      </c>
      <c r="J51" s="35">
        <f t="shared" ref="J51:O51" si="39">SUM(J49:J50)</f>
        <v>0</v>
      </c>
      <c r="K51" s="35">
        <f>SUM(K49:K50)</f>
        <v>0</v>
      </c>
      <c r="L51" s="35">
        <f>SUM(L49:L50)</f>
        <v>0</v>
      </c>
      <c r="M51" s="35">
        <f>SUM(M49:M50)</f>
        <v>0</v>
      </c>
      <c r="N51" s="35">
        <f t="shared" si="39"/>
        <v>0</v>
      </c>
      <c r="O51" s="35">
        <f t="shared" si="39"/>
        <v>0</v>
      </c>
      <c r="P51" s="35">
        <f>SUM(N51:O51)</f>
        <v>0</v>
      </c>
      <c r="Q51" s="336"/>
      <c r="AF51" s="81" t="s">
        <v>629</v>
      </c>
    </row>
    <row r="52" spans="1:33" ht="15.75" customHeight="1" x14ac:dyDescent="0.2">
      <c r="A52" s="42" t="s">
        <v>541</v>
      </c>
      <c r="B52" s="60"/>
      <c r="C52" s="25"/>
      <c r="D52" s="16"/>
      <c r="E52" s="25"/>
      <c r="F52" s="5"/>
      <c r="G52" s="5"/>
      <c r="H52" s="5"/>
      <c r="I52" s="5"/>
      <c r="J52" s="5"/>
      <c r="K52" s="5"/>
      <c r="L52" s="5"/>
      <c r="M52" s="5"/>
      <c r="N52" s="5"/>
      <c r="O52" s="5"/>
      <c r="P52" s="5"/>
      <c r="Q52" s="337"/>
      <c r="AF52" s="82" t="s">
        <v>630</v>
      </c>
    </row>
    <row r="53" spans="1:33" ht="15.75" customHeight="1" x14ac:dyDescent="0.25">
      <c r="A53" s="47" t="s">
        <v>553</v>
      </c>
      <c r="B53" s="55">
        <v>740008</v>
      </c>
      <c r="F53" s="7"/>
      <c r="G53" s="7"/>
      <c r="H53" s="7"/>
      <c r="I53" s="7"/>
      <c r="J53" s="7"/>
      <c r="K53" s="7"/>
      <c r="L53" s="7"/>
      <c r="M53" s="7"/>
      <c r="N53" s="7">
        <f>SUM(F53:$I$53)</f>
        <v>0</v>
      </c>
      <c r="O53" s="7">
        <f>SUM(J53:M53)</f>
        <v>0</v>
      </c>
      <c r="P53" s="7">
        <f>SUM(N53:O53)</f>
        <v>0</v>
      </c>
      <c r="Q53" s="335"/>
      <c r="AF53" s="81" t="s">
        <v>631</v>
      </c>
    </row>
    <row r="54" spans="1:33" ht="15.75" customHeight="1" x14ac:dyDescent="0.25">
      <c r="A54" s="47" t="s">
        <v>554</v>
      </c>
      <c r="B54" s="55">
        <v>741008</v>
      </c>
      <c r="F54" s="7"/>
      <c r="G54" s="7"/>
      <c r="H54" s="7"/>
      <c r="I54" s="7"/>
      <c r="J54" s="7"/>
      <c r="K54" s="7"/>
      <c r="L54" s="7"/>
      <c r="M54" s="7"/>
      <c r="N54" s="7">
        <f>SUM(F54:$I$54)</f>
        <v>0</v>
      </c>
      <c r="O54" s="7">
        <f>SUM(J54:M54)</f>
        <v>0</v>
      </c>
      <c r="P54" s="7">
        <f>SUM(N54:O54)</f>
        <v>0</v>
      </c>
      <c r="Q54" s="335"/>
      <c r="AF54" s="80" t="s">
        <v>632</v>
      </c>
    </row>
    <row r="55" spans="1:33" ht="15.75" customHeight="1" x14ac:dyDescent="0.25">
      <c r="A55" s="39"/>
      <c r="F55" s="7"/>
      <c r="G55" s="7"/>
      <c r="H55" s="7"/>
      <c r="I55" s="7"/>
      <c r="J55" s="7"/>
      <c r="K55" s="7"/>
      <c r="L55" s="7"/>
      <c r="M55" s="7"/>
      <c r="N55" s="7">
        <f>SUM(F55:$I$55)</f>
        <v>0</v>
      </c>
      <c r="O55" s="7">
        <f>SUM(J55:M55)</f>
        <v>0</v>
      </c>
      <c r="P55" s="7">
        <f>SUM(N55:O55)</f>
        <v>0</v>
      </c>
      <c r="Q55" s="336"/>
      <c r="AF55" s="78" t="s">
        <v>633</v>
      </c>
    </row>
    <row r="56" spans="1:33" ht="15.75" customHeight="1" thickBot="1" x14ac:dyDescent="0.3">
      <c r="A56" s="43" t="s">
        <v>542</v>
      </c>
      <c r="B56" s="3"/>
      <c r="C56" s="26"/>
      <c r="D56" s="13"/>
      <c r="E56" s="26"/>
      <c r="F56" s="35">
        <f>SUM(F53:F55)</f>
        <v>0</v>
      </c>
      <c r="G56" s="35">
        <f>SUM(G53:G55)</f>
        <v>0</v>
      </c>
      <c r="H56" s="35">
        <f>SUM(H53:H55)</f>
        <v>0</v>
      </c>
      <c r="I56" s="35">
        <f>SUM(I53:I55)</f>
        <v>0</v>
      </c>
      <c r="J56" s="35">
        <f t="shared" ref="J56:O56" si="40">SUM(J53:J55)</f>
        <v>0</v>
      </c>
      <c r="K56" s="35">
        <f t="shared" si="40"/>
        <v>0</v>
      </c>
      <c r="L56" s="35">
        <f t="shared" si="40"/>
        <v>0</v>
      </c>
      <c r="M56" s="35">
        <f t="shared" si="40"/>
        <v>0</v>
      </c>
      <c r="N56" s="35">
        <f t="shared" si="40"/>
        <v>0</v>
      </c>
      <c r="O56" s="35">
        <f t="shared" si="40"/>
        <v>0</v>
      </c>
      <c r="P56" s="35">
        <f>SUM(N56:O56)</f>
        <v>0</v>
      </c>
      <c r="Q56" s="333"/>
      <c r="AF56" s="78" t="s">
        <v>634</v>
      </c>
    </row>
    <row r="57" spans="1:33" ht="15.75" customHeight="1" x14ac:dyDescent="0.25">
      <c r="A57" s="42" t="s">
        <v>543</v>
      </c>
      <c r="B57" s="60"/>
      <c r="C57" s="25"/>
      <c r="D57" s="16"/>
      <c r="E57" s="25"/>
      <c r="F57" s="5"/>
      <c r="G57" s="5"/>
      <c r="H57" s="5"/>
      <c r="I57" s="5"/>
      <c r="J57" s="5"/>
      <c r="K57" s="5"/>
      <c r="L57" s="5"/>
      <c r="M57" s="5"/>
      <c r="N57" s="5"/>
      <c r="O57" s="5"/>
      <c r="P57" s="5"/>
      <c r="Q57" s="329"/>
      <c r="AF57" s="78" t="s">
        <v>635</v>
      </c>
    </row>
    <row r="58" spans="1:33" ht="16.5" thickBot="1" x14ac:dyDescent="0.3">
      <c r="A58" s="47" t="s">
        <v>555</v>
      </c>
      <c r="B58" s="55">
        <v>756101</v>
      </c>
      <c r="E58" s="22">
        <f>SUM(C58/1820)</f>
        <v>0</v>
      </c>
      <c r="F58" s="7">
        <f>SUM(E58*D58)</f>
        <v>0</v>
      </c>
      <c r="G58" s="7"/>
      <c r="H58" s="7"/>
      <c r="I58" s="7"/>
      <c r="J58" s="7"/>
      <c r="K58" s="7"/>
      <c r="L58" s="7"/>
      <c r="M58" s="7"/>
      <c r="N58" s="7">
        <f>SUM(F58:$I$58)</f>
        <v>0</v>
      </c>
      <c r="O58" s="7">
        <f>SUM(J58:M58)</f>
        <v>0</v>
      </c>
      <c r="P58" s="7">
        <f>SUM(N58:O58)</f>
        <v>0</v>
      </c>
      <c r="Q58" s="327" t="s">
        <v>584</v>
      </c>
      <c r="AE58" s="1"/>
      <c r="AF58" s="78" t="s">
        <v>636</v>
      </c>
      <c r="AG58" s="1"/>
    </row>
    <row r="59" spans="1:33" s="1" customFormat="1" ht="15.75" customHeight="1" x14ac:dyDescent="0.25">
      <c r="A59" s="47" t="s">
        <v>567</v>
      </c>
      <c r="B59" s="64">
        <v>756239</v>
      </c>
      <c r="C59" s="28"/>
      <c r="D59" s="10"/>
      <c r="E59" s="28"/>
      <c r="F59" s="7"/>
      <c r="G59" s="7"/>
      <c r="H59" s="7"/>
      <c r="I59" s="7"/>
      <c r="J59" s="7"/>
      <c r="K59" s="7"/>
      <c r="L59" s="7"/>
      <c r="M59" s="7"/>
      <c r="N59" s="7">
        <f>SUM(F59:$I$59)</f>
        <v>0</v>
      </c>
      <c r="O59" s="7">
        <f>SUM(J59:M59)</f>
        <v>0</v>
      </c>
      <c r="P59" s="7">
        <f>SUM(N59:O59)</f>
        <v>0</v>
      </c>
      <c r="Q59" s="338"/>
      <c r="AE59" s="2"/>
      <c r="AF59" s="78" t="s">
        <v>637</v>
      </c>
      <c r="AG59" s="2"/>
    </row>
    <row r="60" spans="1:33" s="1" customFormat="1" ht="15.75" customHeight="1" thickBot="1" x14ac:dyDescent="0.3">
      <c r="A60" s="43" t="s">
        <v>535</v>
      </c>
      <c r="B60" s="3"/>
      <c r="C60" s="26"/>
      <c r="D60" s="13"/>
      <c r="E60" s="26"/>
      <c r="F60" s="35">
        <f>SUM(F58:F59)</f>
        <v>0</v>
      </c>
      <c r="G60" s="35">
        <f>SUM(G58:G59)</f>
        <v>0</v>
      </c>
      <c r="H60" s="35">
        <f>SUM(H58:H59)</f>
        <v>0</v>
      </c>
      <c r="I60" s="35">
        <f>SUM(I58:I59)</f>
        <v>0</v>
      </c>
      <c r="J60" s="35">
        <f t="shared" ref="J60:O60" si="41">SUM(J58:J59)</f>
        <v>0</v>
      </c>
      <c r="K60" s="35">
        <f t="shared" si="41"/>
        <v>0</v>
      </c>
      <c r="L60" s="35">
        <f t="shared" si="41"/>
        <v>0</v>
      </c>
      <c r="M60" s="35">
        <f t="shared" si="41"/>
        <v>0</v>
      </c>
      <c r="N60" s="35">
        <f t="shared" si="41"/>
        <v>0</v>
      </c>
      <c r="O60" s="35">
        <f t="shared" si="41"/>
        <v>0</v>
      </c>
      <c r="P60" s="35">
        <f>SUM(N60:O60)</f>
        <v>0</v>
      </c>
      <c r="Q60" s="339"/>
      <c r="AE60" s="2"/>
      <c r="AF60" s="78" t="s">
        <v>638</v>
      </c>
      <c r="AG60" s="2"/>
    </row>
    <row r="61" spans="1:33" s="1" customFormat="1" ht="15.75" customHeight="1" thickBot="1" x14ac:dyDescent="0.3">
      <c r="A61" s="39" t="s">
        <v>536</v>
      </c>
      <c r="B61" s="62"/>
      <c r="C61" s="37"/>
      <c r="D61" s="36"/>
      <c r="E61" s="37"/>
      <c r="F61" s="38"/>
      <c r="G61" s="38"/>
      <c r="H61" s="38"/>
      <c r="I61" s="38"/>
      <c r="J61" s="38"/>
      <c r="K61" s="38"/>
      <c r="L61" s="38"/>
      <c r="M61" s="38"/>
      <c r="N61" s="38"/>
      <c r="O61" s="38"/>
      <c r="P61" s="38"/>
      <c r="Q61" s="327" t="s">
        <v>585</v>
      </c>
      <c r="AE61" s="2"/>
      <c r="AF61" s="78" t="s">
        <v>639</v>
      </c>
      <c r="AG61" s="2"/>
    </row>
    <row r="62" spans="1:33" s="1" customFormat="1" ht="15.75" x14ac:dyDescent="0.25">
      <c r="A62" s="47" t="s">
        <v>556</v>
      </c>
      <c r="B62" s="55">
        <v>756110</v>
      </c>
      <c r="C62" s="29"/>
      <c r="D62" s="9"/>
      <c r="E62" s="29"/>
      <c r="F62" s="7"/>
      <c r="G62" s="7"/>
      <c r="H62" s="7"/>
      <c r="I62" s="7"/>
      <c r="J62" s="7"/>
      <c r="K62" s="7"/>
      <c r="L62" s="7"/>
      <c r="M62" s="7"/>
      <c r="N62" s="7">
        <f>SUM(F62:$I$62)</f>
        <v>0</v>
      </c>
      <c r="O62" s="7">
        <f>SUM(J62:M62)</f>
        <v>0</v>
      </c>
      <c r="P62" s="7">
        <f>SUM(N62:O62)</f>
        <v>0</v>
      </c>
      <c r="Q62" s="340"/>
      <c r="AE62" s="2"/>
      <c r="AF62" s="78" t="s">
        <v>640</v>
      </c>
      <c r="AG62" s="2"/>
    </row>
    <row r="63" spans="1:33" s="1" customFormat="1" ht="15.75" customHeight="1" x14ac:dyDescent="0.25">
      <c r="A63" s="47" t="s">
        <v>2</v>
      </c>
      <c r="B63" s="55">
        <v>756111</v>
      </c>
      <c r="C63" s="27"/>
      <c r="D63" s="2"/>
      <c r="E63" s="27"/>
      <c r="F63" s="7"/>
      <c r="G63" s="7"/>
      <c r="H63" s="7"/>
      <c r="I63" s="7"/>
      <c r="J63" s="7"/>
      <c r="K63" s="7"/>
      <c r="L63" s="7"/>
      <c r="M63" s="7"/>
      <c r="N63" s="7">
        <f>SUM(F63:$I$63)</f>
        <v>0</v>
      </c>
      <c r="O63" s="7">
        <f>SUM(J63:M63)</f>
        <v>0</v>
      </c>
      <c r="P63" s="7">
        <f>SUM(N63:O63)</f>
        <v>0</v>
      </c>
      <c r="Q63" s="341"/>
      <c r="AE63" s="2"/>
      <c r="AF63" s="78" t="s">
        <v>641</v>
      </c>
      <c r="AG63" s="2"/>
    </row>
    <row r="64" spans="1:33" ht="18.75" customHeight="1" x14ac:dyDescent="0.25">
      <c r="A64" s="43" t="s">
        <v>536</v>
      </c>
      <c r="B64" s="3"/>
      <c r="C64" s="26"/>
      <c r="D64" s="13"/>
      <c r="E64" s="26"/>
      <c r="F64" s="35">
        <f t="shared" ref="F64:M64" si="42">SUM(F62:F63)</f>
        <v>0</v>
      </c>
      <c r="G64" s="35">
        <f t="shared" si="42"/>
        <v>0</v>
      </c>
      <c r="H64" s="35">
        <f t="shared" si="42"/>
        <v>0</v>
      </c>
      <c r="I64" s="35">
        <f t="shared" si="42"/>
        <v>0</v>
      </c>
      <c r="J64" s="35">
        <f t="shared" si="42"/>
        <v>0</v>
      </c>
      <c r="K64" s="35">
        <f t="shared" si="42"/>
        <v>0</v>
      </c>
      <c r="L64" s="35">
        <f t="shared" si="42"/>
        <v>0</v>
      </c>
      <c r="M64" s="35">
        <f t="shared" si="42"/>
        <v>0</v>
      </c>
      <c r="N64" s="35">
        <f>SUM(N62:N63)</f>
        <v>0</v>
      </c>
      <c r="O64" s="35">
        <f>SUM(O62:O63)</f>
        <v>0</v>
      </c>
      <c r="P64" s="35">
        <f>SUM(N64:O64)</f>
        <v>0</v>
      </c>
      <c r="Q64" s="342"/>
      <c r="AF64" s="78" t="s">
        <v>642</v>
      </c>
    </row>
    <row r="65" spans="1:33" s="1" customFormat="1" ht="15.75" customHeight="1" x14ac:dyDescent="0.25">
      <c r="A65" s="47" t="s">
        <v>559</v>
      </c>
      <c r="B65" s="2"/>
      <c r="C65" s="37"/>
      <c r="D65" s="36"/>
      <c r="E65" s="37"/>
      <c r="F65" s="38"/>
      <c r="G65" s="38"/>
      <c r="H65" s="38"/>
      <c r="I65" s="38"/>
      <c r="J65" s="38"/>
      <c r="K65" s="38"/>
      <c r="L65" s="38"/>
      <c r="M65" s="38"/>
      <c r="N65" s="2"/>
      <c r="O65" s="2"/>
      <c r="P65" s="2"/>
      <c r="Q65" s="343"/>
      <c r="AE65" s="2"/>
      <c r="AF65" s="83"/>
      <c r="AG65" s="2"/>
    </row>
    <row r="66" spans="1:33" s="1" customFormat="1" ht="15.75" customHeight="1" x14ac:dyDescent="0.25">
      <c r="A66" s="48" t="s">
        <v>945</v>
      </c>
      <c r="B66" s="40">
        <v>756916</v>
      </c>
      <c r="C66" s="27"/>
      <c r="D66" s="2"/>
      <c r="E66" s="27"/>
      <c r="F66" s="7"/>
      <c r="G66" s="7"/>
      <c r="H66" s="7"/>
      <c r="I66" s="7"/>
      <c r="J66" s="38"/>
      <c r="K66" s="38"/>
      <c r="L66" s="38"/>
      <c r="M66" s="38"/>
      <c r="N66" s="7">
        <f>SUM(F66:$I$66)</f>
        <v>0</v>
      </c>
      <c r="O66" s="7">
        <f>SUM(J66:M66)</f>
        <v>0</v>
      </c>
      <c r="P66" s="7">
        <f>SUM(N66:O66)</f>
        <v>0</v>
      </c>
      <c r="Q66" s="343"/>
      <c r="AF66" s="84"/>
    </row>
    <row r="67" spans="1:33" s="1" customFormat="1" ht="17.25" customHeight="1" x14ac:dyDescent="0.25">
      <c r="A67" s="43" t="s">
        <v>559</v>
      </c>
      <c r="B67" s="41"/>
      <c r="C67" s="26"/>
      <c r="D67" s="13"/>
      <c r="E67" s="26"/>
      <c r="F67" s="35">
        <f>SUM(F66)</f>
        <v>0</v>
      </c>
      <c r="G67" s="35">
        <f t="shared" ref="G67:M67" si="43">SUM(G66)</f>
        <v>0</v>
      </c>
      <c r="H67" s="35">
        <f t="shared" si="43"/>
        <v>0</v>
      </c>
      <c r="I67" s="35">
        <f t="shared" si="43"/>
        <v>0</v>
      </c>
      <c r="J67" s="35">
        <f t="shared" si="43"/>
        <v>0</v>
      </c>
      <c r="K67" s="35">
        <f t="shared" si="43"/>
        <v>0</v>
      </c>
      <c r="L67" s="35">
        <f t="shared" si="43"/>
        <v>0</v>
      </c>
      <c r="M67" s="35">
        <f t="shared" si="43"/>
        <v>0</v>
      </c>
      <c r="N67" s="35">
        <f t="shared" ref="N67:O67" si="44">SUM(N66:N66)</f>
        <v>0</v>
      </c>
      <c r="O67" s="35">
        <f t="shared" si="44"/>
        <v>0</v>
      </c>
      <c r="P67" s="35">
        <f>SUM(N67:O67)</f>
        <v>0</v>
      </c>
      <c r="Q67" s="343"/>
      <c r="AF67" s="74" t="s">
        <v>644</v>
      </c>
    </row>
    <row r="68" spans="1:33" ht="15.75" customHeight="1" thickBot="1" x14ac:dyDescent="0.25">
      <c r="A68" s="43" t="s">
        <v>537</v>
      </c>
      <c r="B68" s="41"/>
      <c r="C68" s="26"/>
      <c r="D68" s="13"/>
      <c r="E68" s="26"/>
      <c r="F68" s="35">
        <f t="shared" ref="F68:O68" si="45">SUM(F60,F64,F67)</f>
        <v>0</v>
      </c>
      <c r="G68" s="35">
        <f t="shared" si="45"/>
        <v>0</v>
      </c>
      <c r="H68" s="35">
        <f t="shared" si="45"/>
        <v>0</v>
      </c>
      <c r="I68" s="35">
        <f t="shared" si="45"/>
        <v>0</v>
      </c>
      <c r="J68" s="35">
        <f t="shared" si="45"/>
        <v>0</v>
      </c>
      <c r="K68" s="35">
        <f t="shared" si="45"/>
        <v>0</v>
      </c>
      <c r="L68" s="35">
        <f t="shared" si="45"/>
        <v>0</v>
      </c>
      <c r="M68" s="35">
        <f t="shared" si="45"/>
        <v>0</v>
      </c>
      <c r="N68" s="35">
        <f t="shared" si="45"/>
        <v>0</v>
      </c>
      <c r="O68" s="35">
        <f t="shared" si="45"/>
        <v>0</v>
      </c>
      <c r="P68" s="35">
        <f>SUM(N68:O68)</f>
        <v>0</v>
      </c>
      <c r="Q68" s="344"/>
      <c r="AF68" s="79" t="s">
        <v>645</v>
      </c>
    </row>
    <row r="69" spans="1:33" s="1" customFormat="1" ht="25.5" customHeight="1" x14ac:dyDescent="0.25">
      <c r="A69" s="42" t="s">
        <v>557</v>
      </c>
      <c r="B69" s="60"/>
      <c r="C69" s="285" t="s">
        <v>560</v>
      </c>
      <c r="D69" s="286" t="s">
        <v>561</v>
      </c>
      <c r="E69" s="285" t="s">
        <v>562</v>
      </c>
      <c r="F69" s="5"/>
      <c r="G69" s="5"/>
      <c r="H69" s="5"/>
      <c r="I69" s="5"/>
      <c r="J69" s="5"/>
      <c r="K69" s="5"/>
      <c r="L69" s="5"/>
      <c r="M69" s="5"/>
      <c r="N69" s="5"/>
      <c r="O69" s="5"/>
      <c r="P69" s="5"/>
      <c r="Q69" s="70"/>
      <c r="AF69" s="78" t="s">
        <v>646</v>
      </c>
    </row>
    <row r="70" spans="1:33" ht="15.75" customHeight="1" x14ac:dyDescent="0.25">
      <c r="A70" s="47" t="s">
        <v>563</v>
      </c>
      <c r="B70" s="40">
        <v>788003</v>
      </c>
      <c r="C70" s="351">
        <v>1583</v>
      </c>
      <c r="D70" s="56">
        <v>0</v>
      </c>
      <c r="E70" s="56">
        <v>0</v>
      </c>
      <c r="F70" s="65">
        <f>(C70*D70*E70)</f>
        <v>0</v>
      </c>
      <c r="G70" s="71">
        <f t="shared" ref="G70:M75" si="46">F70*1.07</f>
        <v>0</v>
      </c>
      <c r="H70" s="71">
        <f t="shared" si="46"/>
        <v>0</v>
      </c>
      <c r="I70" s="71">
        <f t="shared" si="46"/>
        <v>0</v>
      </c>
      <c r="J70" s="71"/>
      <c r="K70" s="71">
        <f t="shared" si="46"/>
        <v>0</v>
      </c>
      <c r="L70" s="71">
        <f t="shared" si="46"/>
        <v>0</v>
      </c>
      <c r="M70" s="71">
        <f t="shared" si="46"/>
        <v>0</v>
      </c>
      <c r="N70" s="7">
        <f>SUM(F70:I70)</f>
        <v>0</v>
      </c>
      <c r="O70" s="7">
        <f>SUM(J70:M70)</f>
        <v>0</v>
      </c>
      <c r="P70" s="71">
        <f>SUM(N70:O70)</f>
        <v>0</v>
      </c>
      <c r="Q70" s="57"/>
      <c r="AF70" s="78" t="s">
        <v>647</v>
      </c>
    </row>
    <row r="71" spans="1:33" ht="15.75" customHeight="1" x14ac:dyDescent="0.25">
      <c r="A71" s="47" t="s">
        <v>564</v>
      </c>
      <c r="B71" s="40">
        <v>788003</v>
      </c>
      <c r="C71" s="351">
        <v>1101</v>
      </c>
      <c r="D71" s="56">
        <v>0</v>
      </c>
      <c r="E71" s="56">
        <v>0</v>
      </c>
      <c r="F71" s="65">
        <f>(C71*D71*E71)</f>
        <v>0</v>
      </c>
      <c r="G71" s="71">
        <f t="shared" si="46"/>
        <v>0</v>
      </c>
      <c r="H71" s="71">
        <f t="shared" si="46"/>
        <v>0</v>
      </c>
      <c r="I71" s="71">
        <f t="shared" si="46"/>
        <v>0</v>
      </c>
      <c r="J71" s="71"/>
      <c r="K71" s="71">
        <f t="shared" si="46"/>
        <v>0</v>
      </c>
      <c r="L71" s="71">
        <f t="shared" si="46"/>
        <v>0</v>
      </c>
      <c r="M71" s="71">
        <f t="shared" si="46"/>
        <v>0</v>
      </c>
      <c r="N71" s="7">
        <f>SUM(F71:I71)</f>
        <v>0</v>
      </c>
      <c r="O71" s="7">
        <f>SUM(J71:M71)</f>
        <v>0</v>
      </c>
      <c r="P71" s="71">
        <f>SUM(N71:O71)</f>
        <v>0</v>
      </c>
      <c r="Q71" s="57"/>
      <c r="AF71" s="78" t="s">
        <v>648</v>
      </c>
    </row>
    <row r="72" spans="1:33" ht="15.75" x14ac:dyDescent="0.25">
      <c r="A72" s="47" t="s">
        <v>565</v>
      </c>
      <c r="B72" s="40">
        <v>788049</v>
      </c>
      <c r="C72" s="351">
        <v>1282</v>
      </c>
      <c r="D72" s="56">
        <v>0</v>
      </c>
      <c r="E72" s="56">
        <v>0</v>
      </c>
      <c r="F72" s="65">
        <f>(C72*D72*E72)</f>
        <v>0</v>
      </c>
      <c r="G72" s="71">
        <f t="shared" si="46"/>
        <v>0</v>
      </c>
      <c r="H72" s="71">
        <f t="shared" si="46"/>
        <v>0</v>
      </c>
      <c r="I72" s="71">
        <f t="shared" si="46"/>
        <v>0</v>
      </c>
      <c r="J72" s="71"/>
      <c r="K72" s="71">
        <f t="shared" si="46"/>
        <v>0</v>
      </c>
      <c r="L72" s="71">
        <f t="shared" si="46"/>
        <v>0</v>
      </c>
      <c r="M72" s="71">
        <f t="shared" si="46"/>
        <v>0</v>
      </c>
      <c r="N72" s="7">
        <f>SUM(F72:I72)</f>
        <v>0</v>
      </c>
      <c r="O72" s="7">
        <f>SUM(J72:M72)</f>
        <v>0</v>
      </c>
      <c r="P72" s="71">
        <f>SUM(N72:O72)</f>
        <v>0</v>
      </c>
      <c r="Q72" s="57"/>
      <c r="AF72" s="78" t="s">
        <v>649</v>
      </c>
    </row>
    <row r="73" spans="1:33" ht="22.5" x14ac:dyDescent="0.25">
      <c r="A73" s="268"/>
      <c r="B73" s="269"/>
      <c r="C73" s="267" t="s">
        <v>934</v>
      </c>
      <c r="D73" s="267" t="s">
        <v>583</v>
      </c>
      <c r="E73" s="270" t="s">
        <v>562</v>
      </c>
      <c r="F73" s="271"/>
      <c r="G73" s="272"/>
      <c r="H73" s="272"/>
      <c r="I73" s="272"/>
      <c r="J73" s="272"/>
      <c r="K73" s="272"/>
      <c r="L73" s="272"/>
      <c r="M73" s="272"/>
      <c r="N73" s="272"/>
      <c r="O73" s="272"/>
      <c r="P73" s="272"/>
      <c r="Q73" s="57"/>
      <c r="AF73" s="78" t="s">
        <v>650</v>
      </c>
    </row>
    <row r="74" spans="1:33" ht="15.75" x14ac:dyDescent="0.25">
      <c r="A74" s="47" t="s">
        <v>578</v>
      </c>
      <c r="B74" s="40">
        <v>788003</v>
      </c>
      <c r="C74" s="351">
        <v>14980</v>
      </c>
      <c r="D74" s="56"/>
      <c r="E74" s="56">
        <v>0</v>
      </c>
      <c r="F74" s="65">
        <f>(C74*D74*E74)</f>
        <v>0</v>
      </c>
      <c r="G74" s="71">
        <f t="shared" ref="G74:I75" si="47">F74*1.07</f>
        <v>0</v>
      </c>
      <c r="H74" s="71">
        <f t="shared" si="47"/>
        <v>0</v>
      </c>
      <c r="I74" s="71">
        <f t="shared" si="47"/>
        <v>0</v>
      </c>
      <c r="J74" s="71"/>
      <c r="K74" s="71">
        <f t="shared" si="46"/>
        <v>0</v>
      </c>
      <c r="L74" s="71">
        <f t="shared" si="46"/>
        <v>0</v>
      </c>
      <c r="M74" s="71">
        <f t="shared" si="46"/>
        <v>0</v>
      </c>
      <c r="N74" s="7">
        <f>SUM(F74:I74)</f>
        <v>0</v>
      </c>
      <c r="O74" s="7">
        <f>SUM(J74:M74)</f>
        <v>0</v>
      </c>
      <c r="P74" s="71">
        <f>SUM(N74:O74)</f>
        <v>0</v>
      </c>
      <c r="Q74" s="57"/>
      <c r="AF74" s="78" t="s">
        <v>651</v>
      </c>
    </row>
    <row r="75" spans="1:33" ht="15.75" x14ac:dyDescent="0.2">
      <c r="A75" s="47" t="s">
        <v>579</v>
      </c>
      <c r="B75" s="40">
        <v>788003</v>
      </c>
      <c r="C75" s="351">
        <v>10116</v>
      </c>
      <c r="D75" s="56"/>
      <c r="E75" s="56">
        <v>0</v>
      </c>
      <c r="F75" s="65">
        <f>(C75*D75*E75)</f>
        <v>0</v>
      </c>
      <c r="G75" s="71">
        <f t="shared" si="47"/>
        <v>0</v>
      </c>
      <c r="H75" s="71">
        <f t="shared" si="47"/>
        <v>0</v>
      </c>
      <c r="I75" s="71">
        <f t="shared" si="47"/>
        <v>0</v>
      </c>
      <c r="J75" s="71"/>
      <c r="K75" s="71">
        <f t="shared" si="46"/>
        <v>0</v>
      </c>
      <c r="L75" s="71">
        <f t="shared" si="46"/>
        <v>0</v>
      </c>
      <c r="M75" s="71">
        <f t="shared" si="46"/>
        <v>0</v>
      </c>
      <c r="N75" s="7">
        <f>SUM(F75:I75)</f>
        <v>0</v>
      </c>
      <c r="O75" s="7">
        <f>SUM(J75:M75)</f>
        <v>0</v>
      </c>
      <c r="P75" s="71">
        <f>SUM(N75:O75)</f>
        <v>0</v>
      </c>
      <c r="Q75" s="57"/>
      <c r="AF75" s="79" t="s">
        <v>652</v>
      </c>
    </row>
    <row r="76" spans="1:33" ht="15.75" x14ac:dyDescent="0.25">
      <c r="A76" s="43" t="s">
        <v>532</v>
      </c>
      <c r="B76" s="3"/>
      <c r="C76" s="26"/>
      <c r="D76" s="13"/>
      <c r="E76" s="26"/>
      <c r="F76" s="35">
        <f t="shared" ref="F76:O76" si="48">SUM(F70:F72,F74:F75)</f>
        <v>0</v>
      </c>
      <c r="G76" s="35">
        <f t="shared" si="48"/>
        <v>0</v>
      </c>
      <c r="H76" s="35">
        <f t="shared" si="48"/>
        <v>0</v>
      </c>
      <c r="I76" s="35">
        <f t="shared" si="48"/>
        <v>0</v>
      </c>
      <c r="J76" s="35">
        <f t="shared" si="48"/>
        <v>0</v>
      </c>
      <c r="K76" s="35">
        <f t="shared" si="48"/>
        <v>0</v>
      </c>
      <c r="L76" s="35">
        <f t="shared" si="48"/>
        <v>0</v>
      </c>
      <c r="M76" s="35">
        <f t="shared" si="48"/>
        <v>0</v>
      </c>
      <c r="N76" s="35">
        <f t="shared" si="48"/>
        <v>0</v>
      </c>
      <c r="O76" s="35">
        <f t="shared" si="48"/>
        <v>0</v>
      </c>
      <c r="P76" s="35">
        <f>SUM(N76:O76)</f>
        <v>0</v>
      </c>
      <c r="Q76" s="57"/>
      <c r="AF76" s="78" t="s">
        <v>653</v>
      </c>
    </row>
    <row r="77" spans="1:33" ht="15.75" x14ac:dyDescent="0.25">
      <c r="A77" s="46"/>
      <c r="B77" s="59"/>
      <c r="C77" s="24"/>
      <c r="D77" s="4"/>
      <c r="E77" s="24"/>
      <c r="F77" s="5"/>
      <c r="G77" s="5"/>
      <c r="H77" s="5"/>
      <c r="I77" s="5"/>
      <c r="J77" s="5"/>
      <c r="K77" s="5"/>
      <c r="L77" s="5"/>
      <c r="M77" s="5"/>
      <c r="N77" s="5"/>
      <c r="O77" s="5"/>
      <c r="P77" s="53"/>
      <c r="Q77" s="57"/>
      <c r="AF77" s="78" t="s">
        <v>654</v>
      </c>
    </row>
    <row r="78" spans="1:33" ht="16.5" thickBot="1" x14ac:dyDescent="0.3">
      <c r="A78" s="43" t="s">
        <v>534</v>
      </c>
      <c r="F78" s="52">
        <f t="shared" ref="F78:O78" si="49">SUM(F42,F47,F51,F56,F68,F76)</f>
        <v>0</v>
      </c>
      <c r="G78" s="52">
        <f t="shared" si="49"/>
        <v>0</v>
      </c>
      <c r="H78" s="52">
        <f t="shared" si="49"/>
        <v>0</v>
      </c>
      <c r="I78" s="52">
        <f t="shared" si="49"/>
        <v>0</v>
      </c>
      <c r="J78" s="52">
        <f t="shared" si="49"/>
        <v>0</v>
      </c>
      <c r="K78" s="52">
        <f t="shared" si="49"/>
        <v>0</v>
      </c>
      <c r="L78" s="52">
        <f t="shared" si="49"/>
        <v>0</v>
      </c>
      <c r="M78" s="52">
        <f t="shared" si="49"/>
        <v>0</v>
      </c>
      <c r="N78" s="52">
        <f t="shared" si="49"/>
        <v>0</v>
      </c>
      <c r="O78" s="52">
        <f t="shared" si="49"/>
        <v>0</v>
      </c>
      <c r="P78" s="52">
        <f>SUM(N78:O78)</f>
        <v>0</v>
      </c>
      <c r="Q78" s="57"/>
      <c r="AF78" s="78" t="s">
        <v>655</v>
      </c>
    </row>
    <row r="79" spans="1:33" ht="16.5" thickTop="1" x14ac:dyDescent="0.25">
      <c r="A79" s="44"/>
      <c r="B79" s="59"/>
      <c r="C79" s="24"/>
      <c r="D79" s="4"/>
      <c r="E79" s="24"/>
      <c r="F79" s="11"/>
      <c r="G79" s="5"/>
      <c r="H79" s="5"/>
      <c r="I79" s="5"/>
      <c r="J79" s="5"/>
      <c r="K79" s="5"/>
      <c r="L79" s="5"/>
      <c r="M79" s="5"/>
      <c r="N79" s="32"/>
      <c r="O79" s="32"/>
      <c r="P79" s="5"/>
      <c r="AF79" s="78" t="s">
        <v>656</v>
      </c>
    </row>
    <row r="80" spans="1:33" ht="15.75" x14ac:dyDescent="0.25">
      <c r="A80" s="43" t="s">
        <v>558</v>
      </c>
      <c r="B80" s="3"/>
      <c r="C80" s="23"/>
      <c r="D80" s="1"/>
      <c r="E80" s="23"/>
      <c r="F80" s="35">
        <f t="shared" ref="F80:M80" si="50">F78-SUM(F45,F46,F63,F66,F76)</f>
        <v>0</v>
      </c>
      <c r="G80" s="35">
        <f t="shared" si="50"/>
        <v>0</v>
      </c>
      <c r="H80" s="35">
        <f t="shared" si="50"/>
        <v>0</v>
      </c>
      <c r="I80" s="35">
        <f t="shared" si="50"/>
        <v>0</v>
      </c>
      <c r="J80" s="35">
        <f t="shared" si="50"/>
        <v>0</v>
      </c>
      <c r="K80" s="35">
        <f t="shared" si="50"/>
        <v>0</v>
      </c>
      <c r="L80" s="35">
        <f t="shared" si="50"/>
        <v>0</v>
      </c>
      <c r="M80" s="35">
        <f t="shared" si="50"/>
        <v>0</v>
      </c>
      <c r="N80" s="35">
        <f>SUM(F80:I80)</f>
        <v>0</v>
      </c>
      <c r="O80" s="35">
        <f>SUM(J80:M80)</f>
        <v>0</v>
      </c>
      <c r="P80" s="35">
        <f>SUM(N80:O80)</f>
        <v>0</v>
      </c>
      <c r="AF80" s="78" t="s">
        <v>657</v>
      </c>
    </row>
    <row r="81" spans="1:32" ht="16.5" thickBot="1" x14ac:dyDescent="0.3">
      <c r="A81" s="303" t="s">
        <v>943</v>
      </c>
      <c r="B81" s="55">
        <v>790001</v>
      </c>
      <c r="C81" s="23"/>
      <c r="D81" s="1"/>
      <c r="E81" s="23"/>
      <c r="F81" s="284">
        <f>SUM(F80*0.1)</f>
        <v>0</v>
      </c>
      <c r="G81" s="284">
        <f t="shared" ref="G81:I81" si="51">SUM(G80*0.1)</f>
        <v>0</v>
      </c>
      <c r="H81" s="284">
        <f t="shared" si="51"/>
        <v>0</v>
      </c>
      <c r="I81" s="284">
        <f t="shared" si="51"/>
        <v>0</v>
      </c>
      <c r="J81" s="284">
        <f>SUM(J80*0.535)+(F80*0.435)</f>
        <v>0</v>
      </c>
      <c r="K81" s="284">
        <f>SUM(K80*0.535)+(G80*0.435)</f>
        <v>0</v>
      </c>
      <c r="L81" s="284">
        <f>SUM(L80*0.535)+(H80*0.435)</f>
        <v>0</v>
      </c>
      <c r="M81" s="284">
        <f>SUM(M80*0.535)+(I80*0.435)</f>
        <v>0</v>
      </c>
      <c r="N81" s="19">
        <f>SUM(F81:I81)</f>
        <v>0</v>
      </c>
      <c r="O81" s="19">
        <f>SUM(J81:M81)</f>
        <v>0</v>
      </c>
      <c r="P81" s="19">
        <f>SUM(N81:O81)</f>
        <v>0</v>
      </c>
      <c r="AF81" s="78" t="s">
        <v>658</v>
      </c>
    </row>
    <row r="82" spans="1:32" ht="16.5" thickTop="1" x14ac:dyDescent="0.25">
      <c r="A82" s="44"/>
      <c r="B82" s="59"/>
      <c r="C82" s="24"/>
      <c r="D82" s="4"/>
      <c r="E82" s="24"/>
      <c r="F82" s="53"/>
      <c r="G82" s="5"/>
      <c r="H82" s="5"/>
      <c r="I82" s="5"/>
      <c r="J82" s="5"/>
      <c r="K82" s="5"/>
      <c r="L82" s="5"/>
      <c r="M82" s="5"/>
      <c r="N82" s="5"/>
      <c r="O82" s="11"/>
      <c r="P82" s="11"/>
      <c r="AF82" s="78" t="s">
        <v>659</v>
      </c>
    </row>
    <row r="83" spans="1:32" ht="16.5" thickBot="1" x14ac:dyDescent="0.25">
      <c r="A83" s="43" t="s">
        <v>533</v>
      </c>
      <c r="B83" s="63"/>
      <c r="C83" s="31"/>
      <c r="D83" s="30"/>
      <c r="E83" s="31"/>
      <c r="F83" s="19">
        <f>SUM(F78,F81)</f>
        <v>0</v>
      </c>
      <c r="G83" s="19">
        <f t="shared" ref="G83:O83" si="52">SUM(G78,G81)</f>
        <v>0</v>
      </c>
      <c r="H83" s="19">
        <f t="shared" si="52"/>
        <v>0</v>
      </c>
      <c r="I83" s="19">
        <f t="shared" si="52"/>
        <v>0</v>
      </c>
      <c r="J83" s="19">
        <f t="shared" si="52"/>
        <v>0</v>
      </c>
      <c r="K83" s="19">
        <f t="shared" si="52"/>
        <v>0</v>
      </c>
      <c r="L83" s="19">
        <f t="shared" si="52"/>
        <v>0</v>
      </c>
      <c r="M83" s="19">
        <f t="shared" si="52"/>
        <v>0</v>
      </c>
      <c r="N83" s="19">
        <f t="shared" si="52"/>
        <v>0</v>
      </c>
      <c r="O83" s="19">
        <f t="shared" si="52"/>
        <v>0</v>
      </c>
      <c r="P83" s="19">
        <f>SUM(N83:O83)</f>
        <v>0</v>
      </c>
      <c r="AF83" s="79" t="s">
        <v>660</v>
      </c>
    </row>
    <row r="84" spans="1:32" ht="16.5" thickTop="1" x14ac:dyDescent="0.25">
      <c r="AF84" s="78" t="s">
        <v>661</v>
      </c>
    </row>
    <row r="85" spans="1:32" ht="15.75" x14ac:dyDescent="0.25">
      <c r="AF85" s="78" t="s">
        <v>662</v>
      </c>
    </row>
    <row r="86" spans="1:32" ht="15.75" x14ac:dyDescent="0.25">
      <c r="AF86" s="78" t="s">
        <v>663</v>
      </c>
    </row>
    <row r="87" spans="1:32" ht="15.75" x14ac:dyDescent="0.25">
      <c r="AF87" s="78" t="s">
        <v>664</v>
      </c>
    </row>
    <row r="88" spans="1:32" ht="15.75" x14ac:dyDescent="0.25">
      <c r="AF88" s="78" t="s">
        <v>665</v>
      </c>
    </row>
    <row r="89" spans="1:32" ht="15.75" x14ac:dyDescent="0.25">
      <c r="AF89" s="78" t="s">
        <v>666</v>
      </c>
    </row>
    <row r="90" spans="1:32" ht="15.75" x14ac:dyDescent="0.25">
      <c r="AF90" s="78" t="s">
        <v>667</v>
      </c>
    </row>
    <row r="91" spans="1:32" ht="15.75" x14ac:dyDescent="0.25">
      <c r="AF91" s="78" t="s">
        <v>668</v>
      </c>
    </row>
    <row r="92" spans="1:32" ht="15.75" x14ac:dyDescent="0.25">
      <c r="AF92" s="78" t="s">
        <v>669</v>
      </c>
    </row>
    <row r="93" spans="1:32" ht="15.75" x14ac:dyDescent="0.25">
      <c r="AF93" s="78" t="s">
        <v>670</v>
      </c>
    </row>
    <row r="94" spans="1:32" ht="15.75" x14ac:dyDescent="0.2">
      <c r="AF94" s="77" t="s">
        <v>671</v>
      </c>
    </row>
    <row r="95" spans="1:32" ht="15.75" x14ac:dyDescent="0.25">
      <c r="AF95" s="80" t="s">
        <v>672</v>
      </c>
    </row>
    <row r="96" spans="1:32" ht="15.75" x14ac:dyDescent="0.25">
      <c r="AF96" s="78" t="s">
        <v>673</v>
      </c>
    </row>
    <row r="97" spans="32:32" ht="15.75" x14ac:dyDescent="0.25">
      <c r="AF97" s="85"/>
    </row>
    <row r="98" spans="32:32" ht="15.75" x14ac:dyDescent="0.25">
      <c r="AF98" s="74" t="s">
        <v>674</v>
      </c>
    </row>
    <row r="99" spans="32:32" ht="15.75" x14ac:dyDescent="0.25">
      <c r="AF99" s="84"/>
    </row>
    <row r="100" spans="32:32" ht="15.75" x14ac:dyDescent="0.2">
      <c r="AF100" s="79" t="s">
        <v>675</v>
      </c>
    </row>
    <row r="101" spans="32:32" ht="15.75" x14ac:dyDescent="0.2">
      <c r="AF101" s="77"/>
    </row>
    <row r="102" spans="32:32" ht="15.75" x14ac:dyDescent="0.2">
      <c r="AF102" s="86" t="s">
        <v>676</v>
      </c>
    </row>
    <row r="103" spans="32:32" ht="15.75" x14ac:dyDescent="0.25">
      <c r="AF103" s="78" t="s">
        <v>677</v>
      </c>
    </row>
    <row r="104" spans="32:32" ht="15.75" x14ac:dyDescent="0.25">
      <c r="AF104" s="78" t="s">
        <v>678</v>
      </c>
    </row>
    <row r="105" spans="32:32" ht="15.75" x14ac:dyDescent="0.25">
      <c r="AF105" s="78" t="s">
        <v>679</v>
      </c>
    </row>
    <row r="106" spans="32:32" ht="15.75" x14ac:dyDescent="0.25">
      <c r="AF106" s="78" t="s">
        <v>680</v>
      </c>
    </row>
    <row r="107" spans="32:32" ht="15.75" x14ac:dyDescent="0.25">
      <c r="AF107" s="78" t="s">
        <v>681</v>
      </c>
    </row>
    <row r="108" spans="32:32" ht="15.75" x14ac:dyDescent="0.2">
      <c r="AF108" s="87" t="s">
        <v>682</v>
      </c>
    </row>
    <row r="109" spans="32:32" ht="15.75" x14ac:dyDescent="0.25">
      <c r="AF109" s="78" t="s">
        <v>683</v>
      </c>
    </row>
    <row r="110" spans="32:32" ht="15.75" x14ac:dyDescent="0.25">
      <c r="AF110" s="78" t="s">
        <v>684</v>
      </c>
    </row>
    <row r="111" spans="32:32" ht="15.75" x14ac:dyDescent="0.25">
      <c r="AF111" s="78" t="s">
        <v>685</v>
      </c>
    </row>
    <row r="112" spans="32:32" ht="15.75" x14ac:dyDescent="0.25">
      <c r="AF112" s="78" t="s">
        <v>686</v>
      </c>
    </row>
    <row r="113" spans="32:32" ht="15.75" x14ac:dyDescent="0.25">
      <c r="AF113" s="78" t="s">
        <v>687</v>
      </c>
    </row>
    <row r="114" spans="32:32" ht="15.75" x14ac:dyDescent="0.25">
      <c r="AF114" s="78" t="s">
        <v>688</v>
      </c>
    </row>
    <row r="115" spans="32:32" ht="15.75" x14ac:dyDescent="0.25">
      <c r="AF115" s="78" t="s">
        <v>689</v>
      </c>
    </row>
    <row r="116" spans="32:32" ht="15.75" x14ac:dyDescent="0.25">
      <c r="AF116" s="78" t="s">
        <v>690</v>
      </c>
    </row>
    <row r="117" spans="32:32" ht="15.75" x14ac:dyDescent="0.25">
      <c r="AF117" s="78" t="s">
        <v>691</v>
      </c>
    </row>
    <row r="118" spans="32:32" ht="15.75" x14ac:dyDescent="0.25">
      <c r="AF118" s="78" t="s">
        <v>692</v>
      </c>
    </row>
    <row r="119" spans="32:32" ht="15.75" x14ac:dyDescent="0.25">
      <c r="AF119" s="78" t="s">
        <v>693</v>
      </c>
    </row>
    <row r="120" spans="32:32" ht="15.75" x14ac:dyDescent="0.25">
      <c r="AF120" s="78" t="s">
        <v>694</v>
      </c>
    </row>
    <row r="121" spans="32:32" ht="15.75" x14ac:dyDescent="0.25">
      <c r="AF121" s="78" t="s">
        <v>695</v>
      </c>
    </row>
    <row r="122" spans="32:32" ht="15.75" x14ac:dyDescent="0.25">
      <c r="AF122" s="88" t="s">
        <v>696</v>
      </c>
    </row>
    <row r="123" spans="32:32" ht="15.75" x14ac:dyDescent="0.25">
      <c r="AF123" s="78" t="s">
        <v>697</v>
      </c>
    </row>
    <row r="124" spans="32:32" ht="15.75" x14ac:dyDescent="0.25">
      <c r="AF124" s="78" t="s">
        <v>698</v>
      </c>
    </row>
    <row r="125" spans="32:32" ht="15.75" x14ac:dyDescent="0.25">
      <c r="AF125" s="78" t="s">
        <v>699</v>
      </c>
    </row>
    <row r="126" spans="32:32" ht="15.75" x14ac:dyDescent="0.25">
      <c r="AF126" s="78" t="s">
        <v>700</v>
      </c>
    </row>
    <row r="127" spans="32:32" ht="15.75" x14ac:dyDescent="0.25">
      <c r="AF127" s="78" t="s">
        <v>701</v>
      </c>
    </row>
    <row r="128" spans="32:32" ht="15.75" x14ac:dyDescent="0.25">
      <c r="AF128" s="78" t="s">
        <v>702</v>
      </c>
    </row>
    <row r="129" spans="32:32" ht="15.75" x14ac:dyDescent="0.25">
      <c r="AF129" s="88" t="s">
        <v>703</v>
      </c>
    </row>
    <row r="130" spans="32:32" ht="15.75" x14ac:dyDescent="0.25">
      <c r="AF130" s="78" t="s">
        <v>704</v>
      </c>
    </row>
    <row r="131" spans="32:32" ht="15.75" x14ac:dyDescent="0.25">
      <c r="AF131" s="78"/>
    </row>
    <row r="132" spans="32:32" ht="15.75" x14ac:dyDescent="0.2">
      <c r="AF132" s="76" t="s">
        <v>705</v>
      </c>
    </row>
    <row r="133" spans="32:32" ht="15.75" x14ac:dyDescent="0.25">
      <c r="AF133" s="78" t="s">
        <v>706</v>
      </c>
    </row>
    <row r="134" spans="32:32" ht="15.75" x14ac:dyDescent="0.25">
      <c r="AF134" s="78" t="s">
        <v>707</v>
      </c>
    </row>
    <row r="135" spans="32:32" ht="15.75" x14ac:dyDescent="0.25">
      <c r="AF135" s="78" t="s">
        <v>708</v>
      </c>
    </row>
    <row r="136" spans="32:32" ht="15.75" x14ac:dyDescent="0.25">
      <c r="AF136" s="78" t="s">
        <v>709</v>
      </c>
    </row>
    <row r="137" spans="32:32" ht="15.75" x14ac:dyDescent="0.25">
      <c r="AF137" s="78" t="s">
        <v>710</v>
      </c>
    </row>
    <row r="138" spans="32:32" ht="15.75" x14ac:dyDescent="0.25">
      <c r="AF138" s="78" t="s">
        <v>711</v>
      </c>
    </row>
    <row r="139" spans="32:32" ht="15.75" x14ac:dyDescent="0.25">
      <c r="AF139" s="78" t="s">
        <v>712</v>
      </c>
    </row>
    <row r="140" spans="32:32" ht="15.75" x14ac:dyDescent="0.25">
      <c r="AF140" s="78" t="s">
        <v>713</v>
      </c>
    </row>
    <row r="141" spans="32:32" ht="15.75" x14ac:dyDescent="0.25">
      <c r="AF141" s="78" t="s">
        <v>714</v>
      </c>
    </row>
    <row r="142" spans="32:32" ht="15.75" x14ac:dyDescent="0.25">
      <c r="AF142" s="78"/>
    </row>
    <row r="143" spans="32:32" ht="15.75" x14ac:dyDescent="0.25">
      <c r="AF143" s="74" t="s">
        <v>715</v>
      </c>
    </row>
    <row r="144" spans="32:32" ht="15.75" x14ac:dyDescent="0.25">
      <c r="AF144" s="78" t="s">
        <v>716</v>
      </c>
    </row>
    <row r="145" spans="32:32" ht="15.75" x14ac:dyDescent="0.25">
      <c r="AF145" s="78" t="s">
        <v>717</v>
      </c>
    </row>
    <row r="146" spans="32:32" ht="15.75" x14ac:dyDescent="0.25">
      <c r="AF146" s="78" t="s">
        <v>718</v>
      </c>
    </row>
    <row r="147" spans="32:32" ht="15.75" x14ac:dyDescent="0.25">
      <c r="AF147" s="78" t="s">
        <v>719</v>
      </c>
    </row>
    <row r="148" spans="32:32" ht="15.75" x14ac:dyDescent="0.25">
      <c r="AF148" s="78" t="s">
        <v>720</v>
      </c>
    </row>
    <row r="149" spans="32:32" ht="15.75" x14ac:dyDescent="0.25">
      <c r="AF149" s="85"/>
    </row>
    <row r="150" spans="32:32" ht="15.75" x14ac:dyDescent="0.25">
      <c r="AF150" s="74" t="s">
        <v>721</v>
      </c>
    </row>
    <row r="151" spans="32:32" ht="15.75" x14ac:dyDescent="0.25">
      <c r="AF151" s="84"/>
    </row>
    <row r="152" spans="32:32" ht="15.75" x14ac:dyDescent="0.2">
      <c r="AF152" s="76" t="s">
        <v>722</v>
      </c>
    </row>
    <row r="153" spans="32:32" ht="15.75" x14ac:dyDescent="0.2">
      <c r="AF153" s="86" t="s">
        <v>723</v>
      </c>
    </row>
    <row r="154" spans="32:32" ht="15.75" x14ac:dyDescent="0.25">
      <c r="AF154" s="78" t="s">
        <v>724</v>
      </c>
    </row>
    <row r="155" spans="32:32" ht="15.75" x14ac:dyDescent="0.25">
      <c r="AF155" s="78" t="s">
        <v>725</v>
      </c>
    </row>
    <row r="156" spans="32:32" ht="15.75" x14ac:dyDescent="0.25">
      <c r="AF156" s="78" t="s">
        <v>726</v>
      </c>
    </row>
    <row r="157" spans="32:32" ht="15.75" x14ac:dyDescent="0.25">
      <c r="AF157" s="78" t="s">
        <v>727</v>
      </c>
    </row>
    <row r="158" spans="32:32" ht="15.75" x14ac:dyDescent="0.25">
      <c r="AF158" s="78" t="s">
        <v>728</v>
      </c>
    </row>
    <row r="159" spans="32:32" ht="15.75" x14ac:dyDescent="0.25">
      <c r="AF159" s="78" t="s">
        <v>729</v>
      </c>
    </row>
    <row r="160" spans="32:32" ht="15.75" x14ac:dyDescent="0.25">
      <c r="AF160" s="78" t="s">
        <v>730</v>
      </c>
    </row>
    <row r="161" spans="1:32" ht="15.75" x14ac:dyDescent="0.25">
      <c r="AF161" s="78" t="s">
        <v>731</v>
      </c>
    </row>
    <row r="162" spans="1:32" ht="15.75" x14ac:dyDescent="0.25">
      <c r="AF162" s="78" t="s">
        <v>732</v>
      </c>
    </row>
    <row r="163" spans="1:32" ht="15.75" x14ac:dyDescent="0.25">
      <c r="AF163" s="78" t="s">
        <v>733</v>
      </c>
    </row>
    <row r="164" spans="1:32" ht="15.75" x14ac:dyDescent="0.25">
      <c r="AF164" s="78" t="s">
        <v>734</v>
      </c>
    </row>
    <row r="165" spans="1:32" ht="15.75" x14ac:dyDescent="0.25">
      <c r="A165" s="66"/>
      <c r="AF165" s="78" t="s">
        <v>735</v>
      </c>
    </row>
    <row r="166" spans="1:32" ht="15.75" x14ac:dyDescent="0.25">
      <c r="A166" s="67" t="s">
        <v>568</v>
      </c>
      <c r="AF166" s="78" t="s">
        <v>736</v>
      </c>
    </row>
    <row r="167" spans="1:32" ht="15.75" x14ac:dyDescent="0.25">
      <c r="A167" s="68" t="s">
        <v>569</v>
      </c>
      <c r="AF167" s="78" t="s">
        <v>737</v>
      </c>
    </row>
    <row r="168" spans="1:32" ht="15.75" x14ac:dyDescent="0.25">
      <c r="A168" s="67" t="s">
        <v>570</v>
      </c>
      <c r="AF168" s="78" t="s">
        <v>738</v>
      </c>
    </row>
    <row r="169" spans="1:32" ht="15.75" x14ac:dyDescent="0.25">
      <c r="A169" s="69" t="s">
        <v>571</v>
      </c>
      <c r="AF169" s="78" t="s">
        <v>739</v>
      </c>
    </row>
    <row r="170" spans="1:32" ht="15.75" x14ac:dyDescent="0.2">
      <c r="A170" s="69" t="s">
        <v>572</v>
      </c>
      <c r="AF170" s="86" t="s">
        <v>740</v>
      </c>
    </row>
    <row r="171" spans="1:32" ht="15.75" x14ac:dyDescent="0.25">
      <c r="A171" s="69" t="s">
        <v>573</v>
      </c>
      <c r="AF171" s="78" t="s">
        <v>741</v>
      </c>
    </row>
    <row r="172" spans="1:32" ht="15.75" x14ac:dyDescent="0.25">
      <c r="A172" s="67" t="s">
        <v>574</v>
      </c>
      <c r="AF172" s="78" t="s">
        <v>742</v>
      </c>
    </row>
    <row r="173" spans="1:32" ht="15.75" x14ac:dyDescent="0.25">
      <c r="A173" s="69" t="s">
        <v>575</v>
      </c>
      <c r="AF173" s="78" t="s">
        <v>743</v>
      </c>
    </row>
    <row r="174" spans="1:32" ht="15.75" x14ac:dyDescent="0.25">
      <c r="A174" s="67" t="s">
        <v>576</v>
      </c>
      <c r="AF174" s="78" t="s">
        <v>744</v>
      </c>
    </row>
    <row r="175" spans="1:32" ht="15.75" x14ac:dyDescent="0.25">
      <c r="A175" s="69" t="s">
        <v>577</v>
      </c>
      <c r="AF175" s="78" t="s">
        <v>745</v>
      </c>
    </row>
    <row r="176" spans="1:32" ht="15.75" x14ac:dyDescent="0.25">
      <c r="AF176" s="78" t="s">
        <v>746</v>
      </c>
    </row>
    <row r="177" spans="1:32" ht="15.75" x14ac:dyDescent="0.25">
      <c r="Q177" s="14"/>
      <c r="AF177" s="78" t="s">
        <v>747</v>
      </c>
    </row>
    <row r="178" spans="1:32" ht="15.75" x14ac:dyDescent="0.25">
      <c r="Q178" s="14"/>
      <c r="AF178" s="78" t="s">
        <v>748</v>
      </c>
    </row>
    <row r="179" spans="1:32" ht="15.75" x14ac:dyDescent="0.25">
      <c r="Q179" s="14"/>
      <c r="AF179" s="78" t="s">
        <v>749</v>
      </c>
    </row>
    <row r="180" spans="1:32" ht="15.75" x14ac:dyDescent="0.25">
      <c r="Q180" s="14"/>
      <c r="AF180" s="78" t="s">
        <v>750</v>
      </c>
    </row>
    <row r="181" spans="1:32" ht="15.75" x14ac:dyDescent="0.25">
      <c r="Q181" s="14"/>
      <c r="AF181" s="81" t="s">
        <v>751</v>
      </c>
    </row>
    <row r="182" spans="1:32" ht="15.75" x14ac:dyDescent="0.25">
      <c r="Q182" s="14"/>
      <c r="AF182" s="81" t="s">
        <v>752</v>
      </c>
    </row>
    <row r="183" spans="1:32" ht="15.75" x14ac:dyDescent="0.25">
      <c r="A183" s="72" t="s">
        <v>580</v>
      </c>
      <c r="B183" s="14"/>
      <c r="C183" s="14"/>
      <c r="D183" s="14"/>
      <c r="E183" s="14"/>
      <c r="Q183" s="14"/>
      <c r="AF183" s="81" t="s">
        <v>753</v>
      </c>
    </row>
    <row r="184" spans="1:32" ht="15.75" x14ac:dyDescent="0.25">
      <c r="A184" s="73"/>
      <c r="B184" s="14"/>
      <c r="C184" s="14"/>
      <c r="D184" s="14"/>
      <c r="E184" s="14"/>
      <c r="Q184" s="14"/>
      <c r="AF184" s="78" t="s">
        <v>754</v>
      </c>
    </row>
    <row r="185" spans="1:32" ht="15.75" x14ac:dyDescent="0.25">
      <c r="A185" s="73">
        <v>1</v>
      </c>
      <c r="B185" s="14"/>
      <c r="C185" s="14"/>
      <c r="D185" s="14"/>
      <c r="E185" s="14"/>
      <c r="Q185" s="14"/>
      <c r="AF185" s="78" t="s">
        <v>755</v>
      </c>
    </row>
    <row r="186" spans="1:32" ht="15.75" x14ac:dyDescent="0.25">
      <c r="A186" s="73">
        <v>2</v>
      </c>
      <c r="B186" s="14"/>
      <c r="C186" s="14"/>
      <c r="D186" s="14"/>
      <c r="E186" s="14"/>
      <c r="Q186" s="14"/>
      <c r="AF186" s="78" t="s">
        <v>756</v>
      </c>
    </row>
    <row r="187" spans="1:32" ht="15.75" x14ac:dyDescent="0.25">
      <c r="A187" s="73">
        <v>3</v>
      </c>
      <c r="B187" s="14"/>
      <c r="C187" s="14"/>
      <c r="D187" s="14"/>
      <c r="E187" s="14"/>
      <c r="Q187" s="14"/>
      <c r="AF187" s="78" t="s">
        <v>757</v>
      </c>
    </row>
    <row r="188" spans="1:32" ht="15.75" x14ac:dyDescent="0.25">
      <c r="A188" s="73">
        <v>4</v>
      </c>
      <c r="B188" s="14"/>
      <c r="C188" s="14"/>
      <c r="D188" s="14"/>
      <c r="E188" s="14"/>
      <c r="Q188" s="14"/>
      <c r="AF188" s="78" t="s">
        <v>758</v>
      </c>
    </row>
    <row r="189" spans="1:32" ht="15.75" x14ac:dyDescent="0.25">
      <c r="A189" s="73">
        <v>5</v>
      </c>
      <c r="B189" s="14"/>
      <c r="C189" s="14"/>
      <c r="D189" s="14"/>
      <c r="E189" s="14"/>
      <c r="Q189" s="14"/>
      <c r="AF189" s="78" t="s">
        <v>759</v>
      </c>
    </row>
    <row r="190" spans="1:32" ht="15.75" x14ac:dyDescent="0.25">
      <c r="A190" s="73">
        <v>6</v>
      </c>
      <c r="B190" s="14"/>
      <c r="C190" s="14"/>
      <c r="D190" s="14"/>
      <c r="E190" s="14"/>
      <c r="Q190" s="14"/>
      <c r="AF190" s="78" t="s">
        <v>760</v>
      </c>
    </row>
    <row r="191" spans="1:32" ht="15.75" x14ac:dyDescent="0.25">
      <c r="A191" s="73">
        <v>7</v>
      </c>
      <c r="B191" s="14"/>
      <c r="C191" s="14"/>
      <c r="D191" s="14"/>
      <c r="E191" s="14"/>
      <c r="Q191" s="14"/>
      <c r="AF191" s="78" t="s">
        <v>761</v>
      </c>
    </row>
    <row r="192" spans="1:32" ht="15.75" x14ac:dyDescent="0.25">
      <c r="A192" s="73">
        <v>8</v>
      </c>
      <c r="B192" s="14"/>
      <c r="C192" s="14"/>
      <c r="D192" s="14"/>
      <c r="E192" s="14"/>
      <c r="Q192" s="14"/>
      <c r="AF192" s="78" t="s">
        <v>762</v>
      </c>
    </row>
    <row r="193" spans="1:32" ht="15.75" x14ac:dyDescent="0.25">
      <c r="A193" s="73">
        <v>9</v>
      </c>
      <c r="B193" s="14"/>
      <c r="C193" s="14"/>
      <c r="D193" s="14"/>
      <c r="E193" s="14"/>
      <c r="Q193" s="14"/>
      <c r="AF193" s="78" t="s">
        <v>763</v>
      </c>
    </row>
    <row r="194" spans="1:32" ht="15.75" x14ac:dyDescent="0.25">
      <c r="A194" s="73">
        <v>10</v>
      </c>
      <c r="B194" s="14"/>
      <c r="C194" s="14"/>
      <c r="D194" s="14"/>
      <c r="E194" s="14"/>
      <c r="Q194" s="14"/>
      <c r="AF194" s="78" t="s">
        <v>764</v>
      </c>
    </row>
    <row r="195" spans="1:32" ht="15.75" x14ac:dyDescent="0.25">
      <c r="A195" s="73">
        <v>11</v>
      </c>
      <c r="B195" s="14"/>
      <c r="C195" s="14"/>
      <c r="D195" s="14"/>
      <c r="E195" s="14"/>
      <c r="Q195" s="14"/>
      <c r="AF195" s="78" t="s">
        <v>765</v>
      </c>
    </row>
    <row r="196" spans="1:32" ht="15.75" x14ac:dyDescent="0.25">
      <c r="A196" s="73"/>
      <c r="B196" s="14"/>
      <c r="C196" s="14"/>
      <c r="D196" s="14"/>
      <c r="E196" s="14"/>
      <c r="AF196" s="78" t="s">
        <v>766</v>
      </c>
    </row>
    <row r="197" spans="1:32" ht="15.75" x14ac:dyDescent="0.25">
      <c r="A197" s="72" t="s">
        <v>581</v>
      </c>
      <c r="B197" s="14"/>
      <c r="C197" s="14"/>
      <c r="D197" s="14"/>
      <c r="E197" s="14"/>
      <c r="AF197" s="78" t="s">
        <v>767</v>
      </c>
    </row>
    <row r="198" spans="1:32" ht="15.75" x14ac:dyDescent="0.25">
      <c r="A198" s="73"/>
      <c r="B198" s="14"/>
      <c r="C198" s="14"/>
      <c r="D198" s="14"/>
      <c r="E198" s="14"/>
      <c r="AF198" s="78" t="s">
        <v>768</v>
      </c>
    </row>
    <row r="199" spans="1:32" ht="15.75" x14ac:dyDescent="0.25">
      <c r="A199" s="73">
        <v>12</v>
      </c>
      <c r="B199" s="14"/>
      <c r="C199" s="14"/>
      <c r="D199" s="14"/>
      <c r="E199" s="14"/>
      <c r="AF199" s="78" t="s">
        <v>769</v>
      </c>
    </row>
    <row r="200" spans="1:32" ht="15.75" x14ac:dyDescent="0.25">
      <c r="A200" s="73">
        <v>13</v>
      </c>
      <c r="B200" s="14"/>
      <c r="C200" s="14"/>
      <c r="D200" s="14"/>
      <c r="E200" s="14"/>
      <c r="AF200" s="78" t="s">
        <v>770</v>
      </c>
    </row>
    <row r="201" spans="1:32" ht="15.75" x14ac:dyDescent="0.2">
      <c r="A201" s="73">
        <v>14</v>
      </c>
      <c r="B201" s="14"/>
      <c r="C201" s="14"/>
      <c r="D201" s="14"/>
      <c r="E201" s="14"/>
      <c r="AF201" s="79" t="s">
        <v>771</v>
      </c>
    </row>
    <row r="202" spans="1:32" ht="15.75" x14ac:dyDescent="0.25">
      <c r="A202" s="73">
        <v>15</v>
      </c>
      <c r="AF202" s="78" t="s">
        <v>772</v>
      </c>
    </row>
    <row r="203" spans="1:32" ht="15.75" x14ac:dyDescent="0.25">
      <c r="A203" s="73">
        <v>16</v>
      </c>
      <c r="AF203" s="78" t="s">
        <v>773</v>
      </c>
    </row>
    <row r="204" spans="1:32" ht="15.75" x14ac:dyDescent="0.25">
      <c r="A204" s="73">
        <v>17</v>
      </c>
      <c r="AF204" s="78" t="s">
        <v>774</v>
      </c>
    </row>
    <row r="205" spans="1:32" ht="15.75" x14ac:dyDescent="0.25">
      <c r="A205" s="73">
        <v>18</v>
      </c>
      <c r="AF205" s="78" t="s">
        <v>775</v>
      </c>
    </row>
    <row r="206" spans="1:32" ht="15.75" x14ac:dyDescent="0.25">
      <c r="A206" s="73">
        <v>19</v>
      </c>
      <c r="AF206" s="78" t="s">
        <v>776</v>
      </c>
    </row>
    <row r="207" spans="1:32" ht="15.75" x14ac:dyDescent="0.25">
      <c r="A207" s="72" t="s">
        <v>582</v>
      </c>
      <c r="AF207" s="78" t="s">
        <v>777</v>
      </c>
    </row>
    <row r="208" spans="1:32" ht="15.75" x14ac:dyDescent="0.25">
      <c r="A208" s="73"/>
      <c r="AF208" s="78" t="s">
        <v>778</v>
      </c>
    </row>
    <row r="209" spans="1:32" ht="15.75" x14ac:dyDescent="0.25">
      <c r="A209" s="73">
        <v>1</v>
      </c>
      <c r="AF209" s="78" t="s">
        <v>779</v>
      </c>
    </row>
    <row r="210" spans="1:32" ht="15.75" x14ac:dyDescent="0.25">
      <c r="A210" s="73">
        <v>2</v>
      </c>
      <c r="AF210" s="78" t="s">
        <v>780</v>
      </c>
    </row>
    <row r="211" spans="1:32" ht="15.75" x14ac:dyDescent="0.25">
      <c r="A211" s="14"/>
      <c r="AF211" s="78" t="s">
        <v>781</v>
      </c>
    </row>
    <row r="212" spans="1:32" ht="15.75" x14ac:dyDescent="0.25">
      <c r="AF212" s="78" t="s">
        <v>782</v>
      </c>
    </row>
    <row r="213" spans="1:32" ht="15.75" x14ac:dyDescent="0.25">
      <c r="AF213" s="78" t="s">
        <v>783</v>
      </c>
    </row>
    <row r="214" spans="1:32" ht="15.75" x14ac:dyDescent="0.25">
      <c r="AF214" s="78" t="s">
        <v>784</v>
      </c>
    </row>
    <row r="215" spans="1:32" ht="15.75" x14ac:dyDescent="0.25">
      <c r="AF215" s="78" t="s">
        <v>785</v>
      </c>
    </row>
    <row r="216" spans="1:32" ht="15.75" x14ac:dyDescent="0.25">
      <c r="AF216" s="78" t="s">
        <v>786</v>
      </c>
    </row>
    <row r="217" spans="1:32" ht="15.75" x14ac:dyDescent="0.25">
      <c r="AF217" s="78" t="s">
        <v>787</v>
      </c>
    </row>
    <row r="218" spans="1:32" ht="15.75" x14ac:dyDescent="0.25">
      <c r="AF218" s="78" t="s">
        <v>788</v>
      </c>
    </row>
    <row r="219" spans="1:32" ht="15.75" x14ac:dyDescent="0.25">
      <c r="AF219" s="78" t="s">
        <v>789</v>
      </c>
    </row>
    <row r="220" spans="1:32" ht="15.75" x14ac:dyDescent="0.25">
      <c r="AF220" s="78" t="s">
        <v>790</v>
      </c>
    </row>
    <row r="221" spans="1:32" ht="15.75" x14ac:dyDescent="0.25">
      <c r="AF221" s="78" t="s">
        <v>791</v>
      </c>
    </row>
    <row r="222" spans="1:32" ht="15.75" x14ac:dyDescent="0.25">
      <c r="AF222" s="78" t="s">
        <v>792</v>
      </c>
    </row>
    <row r="223" spans="1:32" ht="15.75" x14ac:dyDescent="0.25">
      <c r="AF223" s="78" t="s">
        <v>793</v>
      </c>
    </row>
    <row r="224" spans="1:32" ht="15.75" x14ac:dyDescent="0.25">
      <c r="AF224" s="78" t="s">
        <v>794</v>
      </c>
    </row>
    <row r="225" spans="32:32" ht="15.75" x14ac:dyDescent="0.25">
      <c r="AF225" s="78" t="s">
        <v>795</v>
      </c>
    </row>
    <row r="226" spans="32:32" ht="15.75" x14ac:dyDescent="0.25">
      <c r="AF226" s="78" t="s">
        <v>796</v>
      </c>
    </row>
    <row r="227" spans="32:32" ht="15.75" x14ac:dyDescent="0.25">
      <c r="AF227" s="78" t="s">
        <v>797</v>
      </c>
    </row>
    <row r="228" spans="32:32" ht="15.75" x14ac:dyDescent="0.25">
      <c r="AF228" s="78" t="s">
        <v>798</v>
      </c>
    </row>
    <row r="229" spans="32:32" ht="15.75" x14ac:dyDescent="0.25">
      <c r="AF229" s="78" t="s">
        <v>799</v>
      </c>
    </row>
    <row r="230" spans="32:32" ht="15.75" x14ac:dyDescent="0.25">
      <c r="AF230" s="78" t="s">
        <v>800</v>
      </c>
    </row>
    <row r="231" spans="32:32" ht="15.75" x14ac:dyDescent="0.25">
      <c r="AF231" s="78" t="s">
        <v>801</v>
      </c>
    </row>
    <row r="232" spans="32:32" ht="15.75" x14ac:dyDescent="0.25">
      <c r="AF232" s="78" t="s">
        <v>802</v>
      </c>
    </row>
    <row r="233" spans="32:32" ht="15.75" x14ac:dyDescent="0.25">
      <c r="AF233" s="78" t="s">
        <v>803</v>
      </c>
    </row>
    <row r="234" spans="32:32" ht="15.75" x14ac:dyDescent="0.25">
      <c r="AF234" s="78" t="s">
        <v>804</v>
      </c>
    </row>
    <row r="235" spans="32:32" ht="15.75" x14ac:dyDescent="0.25">
      <c r="AF235" s="78" t="s">
        <v>805</v>
      </c>
    </row>
    <row r="236" spans="32:32" ht="15.75" x14ac:dyDescent="0.25">
      <c r="AF236" s="78" t="s">
        <v>806</v>
      </c>
    </row>
    <row r="237" spans="32:32" ht="15.75" x14ac:dyDescent="0.25">
      <c r="AF237" s="78" t="s">
        <v>807</v>
      </c>
    </row>
    <row r="238" spans="32:32" ht="15.75" x14ac:dyDescent="0.25">
      <c r="AF238" s="78" t="s">
        <v>808</v>
      </c>
    </row>
    <row r="239" spans="32:32" ht="15.75" x14ac:dyDescent="0.25">
      <c r="AF239" s="78" t="s">
        <v>809</v>
      </c>
    </row>
    <row r="240" spans="32:32" ht="15.75" x14ac:dyDescent="0.25">
      <c r="AF240" s="78" t="s">
        <v>810</v>
      </c>
    </row>
    <row r="241" spans="32:32" ht="15.75" x14ac:dyDescent="0.25">
      <c r="AF241" s="78" t="s">
        <v>811</v>
      </c>
    </row>
    <row r="242" spans="32:32" ht="15.75" x14ac:dyDescent="0.25">
      <c r="AF242" s="78" t="s">
        <v>812</v>
      </c>
    </row>
    <row r="243" spans="32:32" ht="15.75" x14ac:dyDescent="0.25">
      <c r="AF243" s="78" t="s">
        <v>813</v>
      </c>
    </row>
    <row r="244" spans="32:32" ht="15.75" x14ac:dyDescent="0.25">
      <c r="AF244" s="78" t="s">
        <v>814</v>
      </c>
    </row>
    <row r="245" spans="32:32" ht="15.75" x14ac:dyDescent="0.25">
      <c r="AF245" s="89" t="s">
        <v>815</v>
      </c>
    </row>
    <row r="246" spans="32:32" ht="15.75" x14ac:dyDescent="0.25">
      <c r="AF246" s="78" t="s">
        <v>816</v>
      </c>
    </row>
    <row r="247" spans="32:32" ht="15.75" x14ac:dyDescent="0.25">
      <c r="AF247" s="78" t="s">
        <v>817</v>
      </c>
    </row>
    <row r="248" spans="32:32" ht="15.75" x14ac:dyDescent="0.25">
      <c r="AF248" s="78" t="s">
        <v>818</v>
      </c>
    </row>
    <row r="249" spans="32:32" ht="15.75" x14ac:dyDescent="0.25">
      <c r="AF249" s="78" t="s">
        <v>819</v>
      </c>
    </row>
    <row r="250" spans="32:32" ht="15.75" x14ac:dyDescent="0.25">
      <c r="AF250" s="78" t="s">
        <v>820</v>
      </c>
    </row>
    <row r="251" spans="32:32" ht="15.75" x14ac:dyDescent="0.25">
      <c r="AF251" s="78" t="s">
        <v>821</v>
      </c>
    </row>
    <row r="252" spans="32:32" ht="15.75" x14ac:dyDescent="0.25">
      <c r="AF252" s="78" t="s">
        <v>822</v>
      </c>
    </row>
    <row r="253" spans="32:32" ht="15.75" x14ac:dyDescent="0.25">
      <c r="AF253" s="78" t="s">
        <v>823</v>
      </c>
    </row>
    <row r="254" spans="32:32" ht="15.75" x14ac:dyDescent="0.25">
      <c r="AF254" s="78" t="s">
        <v>824</v>
      </c>
    </row>
    <row r="255" spans="32:32" ht="15.75" x14ac:dyDescent="0.25">
      <c r="AF255" s="78" t="s">
        <v>825</v>
      </c>
    </row>
    <row r="256" spans="32:32" ht="15.75" x14ac:dyDescent="0.25">
      <c r="AF256" s="78" t="s">
        <v>826</v>
      </c>
    </row>
    <row r="257" spans="32:32" ht="15.75" x14ac:dyDescent="0.25">
      <c r="AF257" s="85"/>
    </row>
    <row r="258" spans="32:32" ht="15.75" x14ac:dyDescent="0.25">
      <c r="AF258" s="74" t="s">
        <v>827</v>
      </c>
    </row>
    <row r="259" spans="32:32" ht="15.75" x14ac:dyDescent="0.25">
      <c r="AF259" s="84"/>
    </row>
    <row r="260" spans="32:32" ht="15.75" x14ac:dyDescent="0.2">
      <c r="AF260" s="86" t="s">
        <v>828</v>
      </c>
    </row>
    <row r="261" spans="32:32" ht="15.75" x14ac:dyDescent="0.25">
      <c r="AF261" s="84" t="s">
        <v>829</v>
      </c>
    </row>
    <row r="262" spans="32:32" ht="15.75" x14ac:dyDescent="0.25">
      <c r="AF262" s="84" t="s">
        <v>830</v>
      </c>
    </row>
    <row r="263" spans="32:32" ht="15.75" x14ac:dyDescent="0.25">
      <c r="AF263" s="84" t="s">
        <v>831</v>
      </c>
    </row>
    <row r="264" spans="32:32" ht="15.75" x14ac:dyDescent="0.25">
      <c r="AF264" s="84" t="s">
        <v>832</v>
      </c>
    </row>
    <row r="265" spans="32:32" ht="15.75" x14ac:dyDescent="0.25">
      <c r="AF265" s="84" t="s">
        <v>833</v>
      </c>
    </row>
    <row r="266" spans="32:32" ht="15.75" x14ac:dyDescent="0.25">
      <c r="AF266" s="84" t="s">
        <v>834</v>
      </c>
    </row>
    <row r="267" spans="32:32" ht="15.75" x14ac:dyDescent="0.25">
      <c r="AF267" s="84" t="s">
        <v>835</v>
      </c>
    </row>
    <row r="268" spans="32:32" ht="15.75" x14ac:dyDescent="0.25">
      <c r="AF268" s="84" t="s">
        <v>836</v>
      </c>
    </row>
    <row r="269" spans="32:32" ht="15.75" x14ac:dyDescent="0.25">
      <c r="AF269" s="90"/>
    </row>
    <row r="270" spans="32:32" ht="15.75" x14ac:dyDescent="0.25">
      <c r="AF270" s="91" t="s">
        <v>837</v>
      </c>
    </row>
    <row r="271" spans="32:32" ht="15.75" x14ac:dyDescent="0.25">
      <c r="AF271" s="89" t="s">
        <v>838</v>
      </c>
    </row>
    <row r="272" spans="32:32" ht="15.75" x14ac:dyDescent="0.25">
      <c r="AF272" s="84" t="s">
        <v>839</v>
      </c>
    </row>
    <row r="273" spans="32:32" ht="15.75" x14ac:dyDescent="0.25">
      <c r="AF273" s="84" t="s">
        <v>840</v>
      </c>
    </row>
    <row r="274" spans="32:32" ht="15.75" x14ac:dyDescent="0.25">
      <c r="AF274" s="84" t="s">
        <v>841</v>
      </c>
    </row>
    <row r="275" spans="32:32" ht="15.75" x14ac:dyDescent="0.25">
      <c r="AF275" s="84" t="s">
        <v>842</v>
      </c>
    </row>
    <row r="276" spans="32:32" ht="15.75" x14ac:dyDescent="0.25">
      <c r="AF276" s="84" t="s">
        <v>843</v>
      </c>
    </row>
    <row r="277" spans="32:32" ht="15.75" x14ac:dyDescent="0.25">
      <c r="AF277" s="84" t="s">
        <v>844</v>
      </c>
    </row>
    <row r="278" spans="32:32" ht="15.75" x14ac:dyDescent="0.25">
      <c r="AF278" s="84" t="s">
        <v>845</v>
      </c>
    </row>
    <row r="279" spans="32:32" ht="15.75" x14ac:dyDescent="0.25">
      <c r="AF279" s="84" t="s">
        <v>846</v>
      </c>
    </row>
    <row r="280" spans="32:32" ht="15.75" x14ac:dyDescent="0.25">
      <c r="AF280" s="84" t="s">
        <v>847</v>
      </c>
    </row>
    <row r="281" spans="32:32" ht="15.75" x14ac:dyDescent="0.25">
      <c r="AF281" s="84" t="s">
        <v>848</v>
      </c>
    </row>
    <row r="282" spans="32:32" ht="15.75" x14ac:dyDescent="0.2">
      <c r="AF282" s="92" t="s">
        <v>849</v>
      </c>
    </row>
    <row r="283" spans="32:32" ht="15.75" x14ac:dyDescent="0.25">
      <c r="AF283" s="80" t="s">
        <v>850</v>
      </c>
    </row>
    <row r="284" spans="32:32" ht="15.75" x14ac:dyDescent="0.25">
      <c r="AF284" s="78" t="s">
        <v>851</v>
      </c>
    </row>
    <row r="285" spans="32:32" ht="15.75" x14ac:dyDescent="0.25">
      <c r="AF285" s="78" t="s">
        <v>852</v>
      </c>
    </row>
    <row r="286" spans="32:32" ht="15.75" x14ac:dyDescent="0.25">
      <c r="AF286" s="78" t="s">
        <v>853</v>
      </c>
    </row>
    <row r="287" spans="32:32" ht="15.75" x14ac:dyDescent="0.25">
      <c r="AF287" s="78" t="s">
        <v>854</v>
      </c>
    </row>
    <row r="288" spans="32:32" ht="15.75" x14ac:dyDescent="0.25">
      <c r="AF288" s="78" t="s">
        <v>855</v>
      </c>
    </row>
    <row r="289" spans="32:32" ht="15.75" x14ac:dyDescent="0.25">
      <c r="AF289" s="78" t="s">
        <v>856</v>
      </c>
    </row>
    <row r="290" spans="32:32" ht="15.75" x14ac:dyDescent="0.25">
      <c r="AF290" s="78" t="s">
        <v>857</v>
      </c>
    </row>
    <row r="291" spans="32:32" ht="15.75" x14ac:dyDescent="0.25">
      <c r="AF291" s="78" t="s">
        <v>858</v>
      </c>
    </row>
    <row r="292" spans="32:32" ht="15.75" x14ac:dyDescent="0.25">
      <c r="AF292" s="80" t="s">
        <v>859</v>
      </c>
    </row>
    <row r="293" spans="32:32" ht="15.75" x14ac:dyDescent="0.25">
      <c r="AF293" s="78" t="s">
        <v>860</v>
      </c>
    </row>
    <row r="294" spans="32:32" ht="15.75" x14ac:dyDescent="0.25">
      <c r="AF294" s="78" t="s">
        <v>861</v>
      </c>
    </row>
    <row r="295" spans="32:32" ht="15.75" x14ac:dyDescent="0.25">
      <c r="AF295" s="78" t="s">
        <v>862</v>
      </c>
    </row>
    <row r="296" spans="32:32" ht="15.75" x14ac:dyDescent="0.25">
      <c r="AF296" s="78" t="s">
        <v>863</v>
      </c>
    </row>
    <row r="297" spans="32:32" ht="15.75" x14ac:dyDescent="0.25">
      <c r="AF297" s="78" t="s">
        <v>864</v>
      </c>
    </row>
    <row r="298" spans="32:32" ht="15.75" x14ac:dyDescent="0.25">
      <c r="AF298" s="78" t="s">
        <v>865</v>
      </c>
    </row>
    <row r="299" spans="32:32" ht="15.75" x14ac:dyDescent="0.25">
      <c r="AF299" s="78" t="s">
        <v>866</v>
      </c>
    </row>
    <row r="300" spans="32:32" ht="15.75" x14ac:dyDescent="0.25">
      <c r="AF300" s="78" t="s">
        <v>867</v>
      </c>
    </row>
    <row r="301" spans="32:32" ht="15.75" x14ac:dyDescent="0.25">
      <c r="AF301" s="78" t="s">
        <v>868</v>
      </c>
    </row>
    <row r="302" spans="32:32" ht="15.75" x14ac:dyDescent="0.25">
      <c r="AF302" s="88" t="s">
        <v>869</v>
      </c>
    </row>
    <row r="303" spans="32:32" ht="15.75" x14ac:dyDescent="0.25">
      <c r="AF303" s="78" t="s">
        <v>870</v>
      </c>
    </row>
    <row r="304" spans="32:32" ht="15.75" x14ac:dyDescent="0.25">
      <c r="AF304" s="84" t="s">
        <v>871</v>
      </c>
    </row>
    <row r="305" spans="32:32" ht="15.75" x14ac:dyDescent="0.25">
      <c r="AF305" s="84" t="s">
        <v>872</v>
      </c>
    </row>
    <row r="306" spans="32:32" ht="15.75" x14ac:dyDescent="0.25">
      <c r="AF306" s="84" t="s">
        <v>873</v>
      </c>
    </row>
    <row r="307" spans="32:32" ht="15.75" x14ac:dyDescent="0.25">
      <c r="AF307" s="84" t="s">
        <v>874</v>
      </c>
    </row>
    <row r="308" spans="32:32" ht="15.75" x14ac:dyDescent="0.25">
      <c r="AF308" s="84" t="s">
        <v>875</v>
      </c>
    </row>
    <row r="309" spans="32:32" ht="15.75" x14ac:dyDescent="0.25">
      <c r="AF309" s="84" t="s">
        <v>876</v>
      </c>
    </row>
    <row r="310" spans="32:32" ht="15.75" x14ac:dyDescent="0.25">
      <c r="AF310" s="84" t="s">
        <v>877</v>
      </c>
    </row>
    <row r="311" spans="32:32" ht="15.75" x14ac:dyDescent="0.25">
      <c r="AF311" s="84" t="s">
        <v>878</v>
      </c>
    </row>
    <row r="312" spans="32:32" ht="15.75" x14ac:dyDescent="0.25">
      <c r="AF312" s="84" t="s">
        <v>879</v>
      </c>
    </row>
    <row r="313" spans="32:32" ht="15.75" x14ac:dyDescent="0.25">
      <c r="AF313" s="84" t="s">
        <v>880</v>
      </c>
    </row>
    <row r="314" spans="32:32" ht="15.75" x14ac:dyDescent="0.25">
      <c r="AF314" s="84" t="s">
        <v>881</v>
      </c>
    </row>
    <row r="315" spans="32:32" ht="15.75" x14ac:dyDescent="0.25">
      <c r="AF315" s="85"/>
    </row>
    <row r="316" spans="32:32" ht="15.75" x14ac:dyDescent="0.2">
      <c r="AF316" s="79" t="s">
        <v>882</v>
      </c>
    </row>
    <row r="317" spans="32:32" ht="15.75" x14ac:dyDescent="0.2">
      <c r="AF317" s="92" t="s">
        <v>883</v>
      </c>
    </row>
    <row r="318" spans="32:32" ht="15.75" x14ac:dyDescent="0.2">
      <c r="AF318" s="92"/>
    </row>
    <row r="319" spans="32:32" ht="15.75" x14ac:dyDescent="0.25">
      <c r="AF319" s="74" t="s">
        <v>884</v>
      </c>
    </row>
    <row r="320" spans="32:32" ht="15.75" x14ac:dyDescent="0.25">
      <c r="AF320" s="84"/>
    </row>
    <row r="321" spans="32:32" ht="15.75" x14ac:dyDescent="0.25">
      <c r="AF321" s="74" t="s">
        <v>885</v>
      </c>
    </row>
    <row r="322" spans="32:32" ht="15.75" x14ac:dyDescent="0.2">
      <c r="AF322" s="79" t="s">
        <v>886</v>
      </c>
    </row>
    <row r="323" spans="32:32" ht="15.75" x14ac:dyDescent="0.25">
      <c r="AF323" s="78" t="s">
        <v>887</v>
      </c>
    </row>
    <row r="324" spans="32:32" ht="15.75" x14ac:dyDescent="0.2">
      <c r="AF324" s="86" t="s">
        <v>888</v>
      </c>
    </row>
    <row r="325" spans="32:32" ht="15.75" x14ac:dyDescent="0.25">
      <c r="AF325" s="78" t="s">
        <v>889</v>
      </c>
    </row>
    <row r="326" spans="32:32" ht="15.75" x14ac:dyDescent="0.2">
      <c r="AF326" s="86" t="s">
        <v>890</v>
      </c>
    </row>
    <row r="327" spans="32:32" ht="15.75" x14ac:dyDescent="0.25">
      <c r="AF327" s="78" t="s">
        <v>891</v>
      </c>
    </row>
    <row r="328" spans="32:32" ht="15.75" x14ac:dyDescent="0.25">
      <c r="AF328" s="78" t="s">
        <v>892</v>
      </c>
    </row>
    <row r="329" spans="32:32" ht="15.75" x14ac:dyDescent="0.25">
      <c r="AF329" s="78" t="s">
        <v>893</v>
      </c>
    </row>
    <row r="330" spans="32:32" ht="15.75" x14ac:dyDescent="0.25">
      <c r="AF330" s="78" t="s">
        <v>894</v>
      </c>
    </row>
    <row r="331" spans="32:32" ht="15.75" x14ac:dyDescent="0.25">
      <c r="AF331" s="78" t="s">
        <v>895</v>
      </c>
    </row>
    <row r="332" spans="32:32" ht="15.75" x14ac:dyDescent="0.25">
      <c r="AF332" s="78" t="s">
        <v>896</v>
      </c>
    </row>
    <row r="333" spans="32:32" ht="15.75" x14ac:dyDescent="0.25">
      <c r="AF333" s="78" t="s">
        <v>897</v>
      </c>
    </row>
    <row r="334" spans="32:32" ht="15.75" x14ac:dyDescent="0.25">
      <c r="AF334" s="74" t="s">
        <v>898</v>
      </c>
    </row>
    <row r="335" spans="32:32" ht="15.75" x14ac:dyDescent="0.25">
      <c r="AF335" s="78" t="s">
        <v>887</v>
      </c>
    </row>
    <row r="336" spans="32:32" ht="15.75" x14ac:dyDescent="0.25">
      <c r="AF336" s="74" t="s">
        <v>899</v>
      </c>
    </row>
    <row r="337" spans="32:32" ht="15.75" x14ac:dyDescent="0.25">
      <c r="AF337" s="78" t="s">
        <v>900</v>
      </c>
    </row>
    <row r="338" spans="32:32" ht="15.75" x14ac:dyDescent="0.25">
      <c r="AF338" s="78" t="s">
        <v>901</v>
      </c>
    </row>
    <row r="339" spans="32:32" ht="15.75" x14ac:dyDescent="0.25">
      <c r="AF339" s="78" t="s">
        <v>902</v>
      </c>
    </row>
    <row r="340" spans="32:32" ht="15.75" x14ac:dyDescent="0.2">
      <c r="AF340" s="76" t="s">
        <v>903</v>
      </c>
    </row>
    <row r="341" spans="32:32" ht="15.75" x14ac:dyDescent="0.25">
      <c r="AF341" s="78" t="s">
        <v>904</v>
      </c>
    </row>
    <row r="342" spans="32:32" ht="15.75" x14ac:dyDescent="0.25">
      <c r="AF342" s="78" t="s">
        <v>905</v>
      </c>
    </row>
    <row r="343" spans="32:32" ht="15.75" x14ac:dyDescent="0.25">
      <c r="AF343" s="78" t="s">
        <v>906</v>
      </c>
    </row>
    <row r="344" spans="32:32" ht="15.75" x14ac:dyDescent="0.2">
      <c r="AF344" s="86" t="s">
        <v>907</v>
      </c>
    </row>
    <row r="345" spans="32:32" ht="15.75" x14ac:dyDescent="0.25">
      <c r="AF345" s="78" t="s">
        <v>887</v>
      </c>
    </row>
    <row r="346" spans="32:32" ht="15.75" x14ac:dyDescent="0.25">
      <c r="AF346" s="80" t="s">
        <v>908</v>
      </c>
    </row>
    <row r="347" spans="32:32" ht="15.75" x14ac:dyDescent="0.25">
      <c r="AF347" s="78" t="s">
        <v>909</v>
      </c>
    </row>
    <row r="348" spans="32:32" ht="15.75" x14ac:dyDescent="0.25">
      <c r="AF348" s="78" t="s">
        <v>910</v>
      </c>
    </row>
    <row r="349" spans="32:32" ht="15.75" x14ac:dyDescent="0.25">
      <c r="AF349" s="78" t="s">
        <v>911</v>
      </c>
    </row>
  </sheetData>
  <customSheetViews>
    <customSheetView guid="{BC70D600-45CD-11D3-9FD0-0000C0AC81D8}" showRuler="0">
      <selection activeCell="D6" sqref="D6"/>
      <pageMargins left="0.75" right="0.75" top="1" bottom="1" header="0.5" footer="0.5"/>
      <pageSetup orientation="portrait" horizontalDpi="4294967292" verticalDpi="0" r:id="rId1"/>
      <headerFooter alignWithMargins="0"/>
    </customSheetView>
    <customSheetView guid="{46B71607-70E2-11D3-96B9-0000C0B382D8}" printArea="1" showRuler="0">
      <selection activeCell="F52" sqref="F52"/>
      <pageMargins left="0.75" right="0.75" top="1" bottom="1" header="0.5" footer="0.5"/>
      <pageSetup orientation="portrait" horizontalDpi="4294967292" verticalDpi="0" r:id="rId2"/>
      <headerFooter alignWithMargins="0"/>
    </customSheetView>
  </customSheetViews>
  <mergeCells count="9">
    <mergeCell ref="S34:V35"/>
    <mergeCell ref="S39:V44"/>
    <mergeCell ref="Q29:Q31"/>
    <mergeCell ref="N2:O2"/>
    <mergeCell ref="A1:Q1"/>
    <mergeCell ref="Q8:Q9"/>
    <mergeCell ref="Q13:Q14"/>
    <mergeCell ref="S27:V27"/>
    <mergeCell ref="S29:V31"/>
  </mergeCells>
  <phoneticPr fontId="0" type="noConversion"/>
  <dataValidations disablePrompts="1" count="6">
    <dataValidation allowBlank="1" errorTitle="Full Time Credits Only" error="Please enter # of Credits from 12 to 19." promptTitle="Full Time Tuition" prompt="Full Time # of Credits is 12-19 only." sqref="D74:D75"/>
    <dataValidation type="list" allowBlank="1" errorTitle="Cannot be Full Time." error="Please enter # of Credits from 1 to 11." promptTitle="Per Credit Tuition" prompt="# of Credits from 1 to 11 only." sqref="D70:D72">
      <formula1>"0,1,2,3,4,5,6,7,8,9,10,11"</formula1>
    </dataValidation>
    <dataValidation type="list" allowBlank="1" showInputMessage="1" showErrorMessage="1" errorTitle="Semesters" error="Please enter 1 or 2 for # of Semesters" promptTitle="# of Semester" prompt="Please enter 1 or 2 for # of semesters" sqref="E70:E72 E74:E75">
      <formula1>"0,1,2"</formula1>
    </dataValidation>
    <dataValidation type="list" allowBlank="1" showInputMessage="1" showErrorMessage="1" sqref="AF16">
      <formula1>$M$103:$M$440</formula1>
    </dataValidation>
    <dataValidation type="list" showInputMessage="1" showErrorMessage="1" sqref="Q33">
      <formula1>$AF$8:$AF$11</formula1>
    </dataValidation>
    <dataValidation type="list" showInputMessage="1" showErrorMessage="1" sqref="Q9 Q29:Q30">
      <formula1>$AF$15:$AF$349</formula1>
    </dataValidation>
  </dataValidations>
  <pageMargins left="0.52" right="0.18" top="0.53" bottom="0.21" header="0.26" footer="0.16"/>
  <pageSetup scale="57" orientation="portrait" horizontalDpi="4294967292" r:id="rId3"/>
  <headerFooter alignWithMargins="0">
    <oddHeader>&amp;C&amp;F</oddHeader>
  </headerFooter>
  <colBreaks count="1" manualBreakCount="1">
    <brk id="17" max="78" man="1"/>
  </colBreaks>
  <ignoredErrors>
    <ignoredError sqref="C12 E6" formula="1"/>
  </ignoredError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96" customWidth="1"/>
    <col min="2" max="4" width="3.42578125" style="96" customWidth="1"/>
    <col min="5" max="5" width="4.7109375" style="96" customWidth="1"/>
    <col min="6" max="8" width="3.42578125" style="96" customWidth="1"/>
    <col min="9" max="9" width="4.7109375" style="96" customWidth="1"/>
    <col min="10" max="12" width="3.42578125" style="96" customWidth="1"/>
    <col min="13" max="13" width="4.7109375" style="96" customWidth="1"/>
    <col min="14" max="21" width="3.42578125" style="96" customWidth="1"/>
    <col min="22" max="22" width="4.7109375" style="96" customWidth="1"/>
    <col min="23" max="23" width="3.42578125" style="96" customWidth="1"/>
    <col min="24" max="24" width="4.7109375" style="96" customWidth="1"/>
    <col min="25" max="26" width="3.42578125" style="96" customWidth="1"/>
    <col min="27" max="39" width="4.7109375" style="96" customWidth="1"/>
    <col min="40" max="40" width="14.85546875" style="96" hidden="1" customWidth="1"/>
    <col min="41" max="41" width="25.7109375" style="96" hidden="1" customWidth="1"/>
    <col min="42" max="46" width="0" style="96" hidden="1" customWidth="1"/>
    <col min="47" max="16384" width="14" style="96"/>
  </cols>
  <sheetData>
    <row r="1" spans="1:39" ht="4.9000000000000004" customHeight="1" x14ac:dyDescent="0.2">
      <c r="A1" s="93"/>
      <c r="B1" s="94"/>
      <c r="C1" s="94"/>
      <c r="D1" s="94"/>
      <c r="E1" s="94"/>
      <c r="F1" s="94"/>
      <c r="G1" s="94"/>
      <c r="H1" s="94"/>
      <c r="I1" s="94"/>
      <c r="J1" s="94"/>
      <c r="K1" s="94"/>
      <c r="L1" s="94"/>
      <c r="M1" s="94"/>
      <c r="N1" s="94"/>
      <c r="O1" s="94"/>
      <c r="P1" s="94"/>
      <c r="Q1" s="94"/>
      <c r="R1" s="94"/>
      <c r="S1" s="94"/>
      <c r="T1" s="94"/>
      <c r="U1" s="94"/>
      <c r="V1" s="94"/>
      <c r="W1" s="94"/>
      <c r="X1" s="94"/>
      <c r="Y1" s="94"/>
      <c r="Z1" s="95"/>
    </row>
    <row r="2" spans="1:39" x14ac:dyDescent="0.2">
      <c r="A2" s="97" t="s">
        <v>19</v>
      </c>
      <c r="B2" s="98"/>
      <c r="C2" s="98"/>
      <c r="D2" s="98"/>
      <c r="E2" s="98"/>
      <c r="F2" s="98"/>
      <c r="G2" s="98"/>
      <c r="H2" s="98"/>
      <c r="I2" s="98"/>
      <c r="J2" s="98"/>
      <c r="K2" s="98"/>
      <c r="L2" s="98"/>
      <c r="M2" s="98"/>
      <c r="N2" s="98"/>
      <c r="O2" s="98"/>
      <c r="P2" s="98"/>
      <c r="Q2" s="98"/>
      <c r="R2" s="98"/>
      <c r="S2" s="98"/>
      <c r="T2" s="98"/>
      <c r="U2" s="98"/>
      <c r="V2" s="98"/>
      <c r="W2" s="98"/>
      <c r="X2" s="98"/>
      <c r="Y2" s="98"/>
      <c r="Z2" s="99"/>
      <c r="AA2" s="100"/>
    </row>
    <row r="3" spans="1:39" x14ac:dyDescent="0.2">
      <c r="A3" s="97" t="s">
        <v>20</v>
      </c>
      <c r="B3" s="98"/>
      <c r="C3" s="98"/>
      <c r="D3" s="98"/>
      <c r="E3" s="98"/>
      <c r="F3" s="98"/>
      <c r="G3" s="98"/>
      <c r="H3" s="98"/>
      <c r="I3" s="98"/>
      <c r="J3" s="98"/>
      <c r="K3" s="98"/>
      <c r="L3" s="98"/>
      <c r="M3" s="98"/>
      <c r="N3" s="98"/>
      <c r="O3" s="98"/>
      <c r="P3" s="98"/>
      <c r="Q3" s="98"/>
      <c r="R3" s="98"/>
      <c r="S3" s="98"/>
      <c r="T3" s="98"/>
      <c r="U3" s="98"/>
      <c r="V3" s="98"/>
      <c r="W3" s="98"/>
      <c r="X3" s="98"/>
      <c r="Y3" s="98"/>
      <c r="Z3" s="99"/>
    </row>
    <row r="4" spans="1:39" ht="4.9000000000000004" customHeight="1" thickBot="1" x14ac:dyDescent="0.25">
      <c r="A4" s="101"/>
      <c r="B4" s="102"/>
      <c r="C4" s="102"/>
      <c r="D4" s="102"/>
      <c r="E4" s="102"/>
      <c r="F4" s="102"/>
      <c r="G4" s="102"/>
      <c r="H4" s="102"/>
      <c r="I4" s="102"/>
      <c r="J4" s="102"/>
      <c r="K4" s="102"/>
      <c r="L4" s="102"/>
      <c r="M4" s="102"/>
      <c r="N4" s="102"/>
      <c r="O4" s="102"/>
      <c r="P4" s="102"/>
      <c r="Q4" s="102"/>
      <c r="R4" s="102"/>
      <c r="S4" s="102"/>
      <c r="T4" s="102"/>
      <c r="U4" s="102"/>
      <c r="V4" s="102"/>
      <c r="W4" s="102"/>
      <c r="X4" s="102"/>
      <c r="Y4" s="102"/>
      <c r="Z4" s="103"/>
    </row>
    <row r="5" spans="1:39" ht="8.1" customHeight="1" thickTop="1" x14ac:dyDescent="0.2">
      <c r="A5" s="104"/>
      <c r="B5" s="105"/>
      <c r="C5" s="105"/>
      <c r="D5" s="105"/>
      <c r="E5" s="105"/>
      <c r="F5" s="105"/>
      <c r="G5" s="105"/>
      <c r="H5" s="105"/>
      <c r="I5" s="105"/>
      <c r="J5" s="105"/>
      <c r="K5" s="105"/>
      <c r="L5" s="105"/>
      <c r="M5" s="105"/>
      <c r="N5" s="105"/>
      <c r="O5" s="105"/>
      <c r="P5" s="105"/>
      <c r="Q5" s="105"/>
      <c r="R5" s="105"/>
      <c r="S5" s="105"/>
      <c r="T5" s="105"/>
      <c r="U5" s="105"/>
      <c r="V5" s="105"/>
      <c r="W5" s="105"/>
      <c r="X5" s="105"/>
      <c r="Y5" s="105"/>
      <c r="Z5" s="106"/>
      <c r="AA5" s="107"/>
      <c r="AB5" s="107"/>
      <c r="AC5" s="107"/>
      <c r="AD5" s="107"/>
      <c r="AE5" s="107"/>
      <c r="AF5" s="107"/>
      <c r="AG5" s="107"/>
      <c r="AH5" s="107"/>
      <c r="AI5" s="107"/>
      <c r="AJ5" s="107"/>
      <c r="AK5" s="107"/>
      <c r="AL5" s="107"/>
      <c r="AM5" s="107"/>
    </row>
    <row r="6" spans="1:39" ht="15.95" customHeight="1" x14ac:dyDescent="0.2">
      <c r="A6" s="108"/>
      <c r="B6" s="109"/>
      <c r="C6" s="109"/>
      <c r="D6" s="109"/>
      <c r="E6" s="109"/>
      <c r="F6" s="109"/>
      <c r="G6" s="109"/>
      <c r="H6" s="110" t="s">
        <v>21</v>
      </c>
      <c r="I6" s="372">
        <f>(Budget!Q8)</f>
        <v>0</v>
      </c>
      <c r="J6" s="373"/>
      <c r="K6" s="373"/>
      <c r="L6" s="373"/>
      <c r="M6" s="373"/>
      <c r="N6" s="373"/>
      <c r="O6" s="373"/>
      <c r="P6" s="373"/>
      <c r="Q6" s="373"/>
      <c r="R6" s="373"/>
      <c r="S6" s="373"/>
      <c r="T6" s="373"/>
      <c r="U6" s="373"/>
      <c r="V6" s="373"/>
      <c r="W6" s="373"/>
      <c r="X6" s="373"/>
      <c r="Y6" s="373"/>
      <c r="Z6" s="374"/>
      <c r="AA6" s="107"/>
      <c r="AB6" s="107"/>
      <c r="AC6" s="107"/>
      <c r="AD6" s="107"/>
      <c r="AE6" s="107"/>
      <c r="AF6" s="107"/>
      <c r="AG6" s="107"/>
      <c r="AH6" s="107"/>
      <c r="AI6" s="107"/>
      <c r="AJ6" s="107"/>
      <c r="AK6" s="107"/>
      <c r="AL6" s="107"/>
      <c r="AM6" s="107"/>
    </row>
    <row r="7" spans="1:39" ht="9.9499999999999993" customHeight="1" x14ac:dyDescent="0.2">
      <c r="A7" s="108"/>
      <c r="B7" s="109"/>
      <c r="C7" s="109"/>
      <c r="D7" s="109"/>
      <c r="E7" s="109"/>
      <c r="F7" s="109"/>
      <c r="G7" s="109"/>
      <c r="H7" s="109"/>
      <c r="I7" s="105"/>
      <c r="J7" s="105"/>
      <c r="K7" s="105"/>
      <c r="L7" s="105"/>
      <c r="M7" s="111" t="s">
        <v>22</v>
      </c>
      <c r="N7" s="105"/>
      <c r="O7" s="105"/>
      <c r="P7" s="105"/>
      <c r="Q7" s="105"/>
      <c r="R7" s="105"/>
      <c r="S7" s="105"/>
      <c r="T7" s="105"/>
      <c r="U7" s="105"/>
      <c r="V7" s="105"/>
      <c r="W7" s="105"/>
      <c r="X7" s="105"/>
      <c r="Y7" s="105"/>
      <c r="Z7" s="106"/>
      <c r="AA7" s="107"/>
      <c r="AB7" s="107"/>
      <c r="AC7" s="107"/>
      <c r="AD7" s="107"/>
      <c r="AE7" s="107"/>
      <c r="AF7" s="107"/>
      <c r="AG7" s="107"/>
      <c r="AH7" s="107"/>
      <c r="AI7" s="107"/>
      <c r="AJ7" s="107"/>
      <c r="AK7" s="107"/>
      <c r="AL7" s="107"/>
      <c r="AM7" s="107"/>
    </row>
    <row r="8" spans="1:39" ht="15.95" customHeight="1" x14ac:dyDescent="0.25">
      <c r="A8" s="108"/>
      <c r="B8" s="109"/>
      <c r="C8" s="109"/>
      <c r="D8" s="109"/>
      <c r="E8" s="110" t="s">
        <v>23</v>
      </c>
      <c r="F8" s="112" t="s">
        <v>24</v>
      </c>
      <c r="G8" s="109"/>
      <c r="H8" s="113"/>
      <c r="I8" s="114"/>
      <c r="J8" s="115" t="s">
        <v>25</v>
      </c>
      <c r="K8" s="116" t="s">
        <v>26</v>
      </c>
      <c r="L8" s="114"/>
      <c r="M8" s="114"/>
      <c r="N8" s="114"/>
      <c r="O8" s="114"/>
      <c r="P8" s="114"/>
      <c r="Q8" s="114"/>
      <c r="R8" s="115" t="s">
        <v>25</v>
      </c>
      <c r="S8" s="116" t="s">
        <v>27</v>
      </c>
      <c r="T8" s="114"/>
      <c r="U8" s="114"/>
      <c r="V8" s="114"/>
      <c r="W8" s="114"/>
      <c r="X8" s="114"/>
      <c r="Y8" s="114"/>
      <c r="Z8" s="117"/>
      <c r="AA8" s="107"/>
      <c r="AB8" s="107"/>
      <c r="AC8" s="107"/>
      <c r="AD8" s="107"/>
      <c r="AE8" s="107"/>
      <c r="AF8" s="107"/>
      <c r="AG8" s="107"/>
      <c r="AH8" s="107"/>
      <c r="AI8" s="107"/>
      <c r="AJ8" s="107"/>
      <c r="AK8" s="107"/>
      <c r="AL8" s="107"/>
      <c r="AM8" s="107"/>
    </row>
    <row r="9" spans="1:39" ht="8.1" customHeight="1" x14ac:dyDescent="0.25">
      <c r="A9" s="108"/>
      <c r="B9" s="109"/>
      <c r="C9" s="109"/>
      <c r="D9" s="109"/>
      <c r="E9" s="109"/>
      <c r="F9" s="109"/>
      <c r="G9" s="109"/>
      <c r="H9" s="109"/>
      <c r="I9" s="118"/>
      <c r="J9" s="118"/>
      <c r="K9" s="118"/>
      <c r="L9" s="118"/>
      <c r="M9" s="118"/>
      <c r="N9" s="118"/>
      <c r="O9" s="118"/>
      <c r="P9" s="118"/>
      <c r="Q9" s="118"/>
      <c r="R9" s="118"/>
      <c r="S9" s="118"/>
      <c r="T9" s="118"/>
      <c r="U9" s="118"/>
      <c r="V9" s="118"/>
      <c r="W9" s="118"/>
      <c r="X9" s="118"/>
      <c r="Y9" s="118"/>
      <c r="Z9" s="119"/>
      <c r="AA9" s="107"/>
      <c r="AB9" s="107"/>
      <c r="AC9" s="107"/>
      <c r="AD9" s="107"/>
      <c r="AE9" s="107"/>
      <c r="AF9" s="107"/>
      <c r="AG9" s="107"/>
      <c r="AH9" s="107"/>
      <c r="AI9" s="107"/>
      <c r="AJ9" s="107"/>
      <c r="AK9" s="107"/>
      <c r="AL9" s="107"/>
      <c r="AM9" s="107"/>
    </row>
    <row r="10" spans="1:39" ht="15.95" customHeight="1" x14ac:dyDescent="0.25">
      <c r="A10" s="108"/>
      <c r="B10" s="109"/>
      <c r="C10" s="109"/>
      <c r="D10" s="109"/>
      <c r="E10" s="110" t="s">
        <v>28</v>
      </c>
      <c r="F10" s="372">
        <f>(Budget!Q3)</f>
        <v>0</v>
      </c>
      <c r="G10" s="375"/>
      <c r="H10" s="375"/>
      <c r="I10" s="375"/>
      <c r="J10" s="375"/>
      <c r="K10" s="375"/>
      <c r="L10" s="375"/>
      <c r="M10" s="375"/>
      <c r="N10" s="375"/>
      <c r="O10" s="109"/>
      <c r="P10" s="109"/>
      <c r="Q10" s="109"/>
      <c r="R10" s="109"/>
      <c r="S10" s="109"/>
      <c r="T10" s="110" t="s">
        <v>29</v>
      </c>
      <c r="U10" s="376"/>
      <c r="V10" s="376"/>
      <c r="W10" s="376"/>
      <c r="X10" s="376"/>
      <c r="Y10" s="376"/>
      <c r="Z10" s="377"/>
      <c r="AA10" s="107"/>
      <c r="AB10" s="107"/>
      <c r="AC10" s="107"/>
      <c r="AD10" s="107"/>
      <c r="AE10" s="107"/>
      <c r="AF10" s="107"/>
      <c r="AG10" s="107"/>
      <c r="AH10" s="107"/>
      <c r="AI10" s="107"/>
      <c r="AJ10" s="107"/>
      <c r="AK10" s="107"/>
      <c r="AL10" s="107"/>
      <c r="AM10" s="107"/>
    </row>
    <row r="11" spans="1:39" ht="15.95" customHeight="1" x14ac:dyDescent="0.25">
      <c r="A11" s="108"/>
      <c r="B11" s="109"/>
      <c r="C11" s="109"/>
      <c r="D11" s="109"/>
      <c r="E11" s="110" t="s">
        <v>30</v>
      </c>
      <c r="F11" s="378"/>
      <c r="G11" s="378"/>
      <c r="H11" s="378"/>
      <c r="I11" s="378"/>
      <c r="J11" s="378"/>
      <c r="K11" s="378"/>
      <c r="L11" s="378"/>
      <c r="M11" s="378"/>
      <c r="N11" s="378"/>
      <c r="O11" s="109"/>
      <c r="P11" s="109"/>
      <c r="Q11" s="109"/>
      <c r="R11" s="109"/>
      <c r="S11" s="109"/>
      <c r="T11" s="110" t="s">
        <v>31</v>
      </c>
      <c r="U11" s="379"/>
      <c r="V11" s="379"/>
      <c r="W11" s="379"/>
      <c r="X11" s="379"/>
      <c r="Y11" s="379"/>
      <c r="Z11" s="380"/>
      <c r="AA11" s="107"/>
      <c r="AB11" s="107"/>
      <c r="AC11" s="107"/>
      <c r="AD11" s="107"/>
      <c r="AE11" s="107"/>
      <c r="AF11" s="107"/>
      <c r="AG11" s="107"/>
      <c r="AH11" s="107"/>
      <c r="AI11" s="107"/>
      <c r="AJ11" s="107"/>
      <c r="AK11" s="107"/>
      <c r="AL11" s="107"/>
      <c r="AM11" s="107"/>
    </row>
    <row r="12" spans="1:39" ht="15.95" customHeight="1" x14ac:dyDescent="0.25">
      <c r="A12" s="108"/>
      <c r="B12" s="109"/>
      <c r="C12" s="109"/>
      <c r="D12" s="109"/>
      <c r="E12" s="110" t="s">
        <v>32</v>
      </c>
      <c r="F12" s="381">
        <f>(Budget!Q5)</f>
        <v>0</v>
      </c>
      <c r="G12" s="378"/>
      <c r="H12" s="378"/>
      <c r="I12" s="378"/>
      <c r="J12" s="378"/>
      <c r="K12" s="378"/>
      <c r="L12" s="378"/>
      <c r="M12" s="378"/>
      <c r="N12" s="378"/>
      <c r="O12" s="109"/>
      <c r="P12" s="109"/>
      <c r="Q12" s="109"/>
      <c r="R12" s="109"/>
      <c r="S12" s="109"/>
      <c r="T12" s="110" t="s">
        <v>33</v>
      </c>
      <c r="U12" s="379"/>
      <c r="V12" s="379"/>
      <c r="W12" s="379"/>
      <c r="X12" s="379"/>
      <c r="Y12" s="379"/>
      <c r="Z12" s="380"/>
      <c r="AA12" s="107"/>
      <c r="AB12" s="107"/>
      <c r="AC12" s="107"/>
      <c r="AD12" s="107"/>
      <c r="AE12" s="107"/>
      <c r="AF12" s="107"/>
      <c r="AG12" s="107"/>
      <c r="AH12" s="107"/>
      <c r="AI12" s="107"/>
      <c r="AJ12" s="107"/>
      <c r="AK12" s="107"/>
      <c r="AL12" s="107"/>
      <c r="AM12" s="107"/>
    </row>
    <row r="13" spans="1:39" ht="15.95" customHeight="1" x14ac:dyDescent="0.2">
      <c r="A13" s="382" t="s">
        <v>912</v>
      </c>
      <c r="B13" s="383"/>
      <c r="C13" s="383"/>
      <c r="D13" s="383"/>
      <c r="E13" s="383"/>
      <c r="F13" s="384">
        <f>(Budget!Q29)</f>
        <v>0</v>
      </c>
      <c r="G13" s="385"/>
      <c r="H13" s="385"/>
      <c r="I13" s="385"/>
      <c r="J13" s="385"/>
      <c r="K13" s="385"/>
      <c r="L13" s="385"/>
      <c r="M13" s="385"/>
      <c r="N13" s="385"/>
      <c r="O13" s="385"/>
      <c r="P13" s="385"/>
      <c r="Q13" s="385"/>
      <c r="R13" s="385"/>
      <c r="S13" s="385"/>
      <c r="T13" s="385"/>
      <c r="U13" s="385"/>
      <c r="V13" s="385"/>
      <c r="W13" s="385"/>
      <c r="X13" s="385"/>
      <c r="Y13" s="385"/>
      <c r="Z13" s="386"/>
      <c r="AA13" s="107"/>
      <c r="AB13" s="107"/>
      <c r="AC13" s="107"/>
      <c r="AD13" s="107"/>
      <c r="AE13" s="107"/>
      <c r="AF13" s="107"/>
      <c r="AG13" s="107"/>
      <c r="AH13" s="107"/>
      <c r="AI13" s="107"/>
      <c r="AJ13" s="107"/>
      <c r="AK13" s="107"/>
      <c r="AL13" s="107"/>
      <c r="AM13" s="107"/>
    </row>
    <row r="14" spans="1:39" ht="15.95" customHeight="1" x14ac:dyDescent="0.2">
      <c r="A14" s="382"/>
      <c r="B14" s="383"/>
      <c r="C14" s="383"/>
      <c r="D14" s="383"/>
      <c r="E14" s="383"/>
      <c r="F14" s="387"/>
      <c r="G14" s="387"/>
      <c r="H14" s="387"/>
      <c r="I14" s="387"/>
      <c r="J14" s="387"/>
      <c r="K14" s="387"/>
      <c r="L14" s="387"/>
      <c r="M14" s="387"/>
      <c r="N14" s="387"/>
      <c r="O14" s="387"/>
      <c r="P14" s="387"/>
      <c r="Q14" s="387"/>
      <c r="R14" s="387"/>
      <c r="S14" s="387"/>
      <c r="T14" s="387"/>
      <c r="U14" s="387"/>
      <c r="V14" s="387"/>
      <c r="W14" s="387"/>
      <c r="X14" s="387"/>
      <c r="Y14" s="387"/>
      <c r="Z14" s="388"/>
      <c r="AA14" s="107"/>
      <c r="AB14" s="107"/>
      <c r="AC14" s="107"/>
      <c r="AD14" s="107"/>
      <c r="AE14" s="107"/>
      <c r="AF14" s="107"/>
      <c r="AG14" s="107"/>
      <c r="AH14" s="107"/>
      <c r="AI14" s="107"/>
      <c r="AJ14" s="107"/>
      <c r="AK14" s="107"/>
      <c r="AL14" s="107"/>
      <c r="AM14" s="107"/>
    </row>
    <row r="15" spans="1:39" ht="15.95" customHeight="1" x14ac:dyDescent="0.25">
      <c r="A15" s="108" t="s">
        <v>34</v>
      </c>
      <c r="B15" s="109"/>
      <c r="C15" s="109"/>
      <c r="D15" s="109"/>
      <c r="E15" s="109"/>
      <c r="F15" s="120"/>
      <c r="G15" s="121" t="s">
        <v>25</v>
      </c>
      <c r="H15" s="105" t="s">
        <v>35</v>
      </c>
      <c r="I15" s="105"/>
      <c r="J15" s="105"/>
      <c r="K15" s="105"/>
      <c r="L15" s="121" t="s">
        <v>25</v>
      </c>
      <c r="M15" s="105" t="s">
        <v>913</v>
      </c>
      <c r="N15" s="122"/>
      <c r="O15" s="105"/>
      <c r="P15" s="123" t="s">
        <v>25</v>
      </c>
      <c r="Q15" s="105" t="s">
        <v>914</v>
      </c>
      <c r="R15" s="105"/>
      <c r="S15" s="120"/>
      <c r="T15" s="121" t="s">
        <v>25</v>
      </c>
      <c r="U15" s="105" t="s">
        <v>1</v>
      </c>
      <c r="V15" s="105"/>
      <c r="W15" s="389"/>
      <c r="X15" s="389"/>
      <c r="Y15" s="389"/>
      <c r="Z15" s="390"/>
      <c r="AA15" s="107"/>
      <c r="AB15" s="107"/>
      <c r="AC15" s="107"/>
      <c r="AD15" s="107"/>
      <c r="AE15" s="107"/>
      <c r="AF15" s="107"/>
      <c r="AG15" s="107"/>
      <c r="AH15" s="107"/>
      <c r="AI15" s="107"/>
      <c r="AJ15" s="107"/>
      <c r="AK15" s="107"/>
      <c r="AL15" s="107"/>
      <c r="AM15" s="107"/>
    </row>
    <row r="16" spans="1:39" ht="15.95" customHeight="1" x14ac:dyDescent="0.25">
      <c r="A16" s="391" t="s">
        <v>915</v>
      </c>
      <c r="B16" s="391"/>
      <c r="C16" s="391"/>
      <c r="D16" s="391"/>
      <c r="E16" s="391"/>
      <c r="F16" s="372">
        <f>(Budget!Q33)</f>
        <v>0</v>
      </c>
      <c r="G16" s="375"/>
      <c r="H16" s="375"/>
      <c r="I16" s="375"/>
      <c r="J16" s="375"/>
      <c r="K16" s="375"/>
      <c r="L16" s="375"/>
      <c r="M16" s="375"/>
      <c r="N16" s="375"/>
      <c r="O16" s="105"/>
      <c r="P16" s="123"/>
      <c r="Q16" s="105"/>
      <c r="R16" s="105"/>
      <c r="S16" s="120"/>
      <c r="T16" s="121"/>
      <c r="U16" s="105"/>
      <c r="V16" s="105"/>
      <c r="W16" s="118"/>
      <c r="X16" s="118"/>
      <c r="Y16" s="118"/>
      <c r="Z16" s="119"/>
      <c r="AA16" s="107"/>
      <c r="AB16" s="107"/>
      <c r="AC16" s="107"/>
      <c r="AD16" s="107"/>
      <c r="AE16" s="107"/>
      <c r="AF16" s="107"/>
      <c r="AG16" s="107"/>
      <c r="AH16" s="107"/>
      <c r="AI16" s="107"/>
      <c r="AJ16" s="107"/>
      <c r="AK16" s="107"/>
      <c r="AL16" s="107"/>
      <c r="AM16" s="107"/>
    </row>
    <row r="17" spans="1:46" ht="6" customHeight="1" thickBot="1" x14ac:dyDescent="0.25">
      <c r="A17" s="124"/>
      <c r="B17" s="125"/>
      <c r="C17" s="125"/>
      <c r="D17" s="125"/>
      <c r="E17" s="125"/>
      <c r="F17" s="125"/>
      <c r="G17" s="126"/>
      <c r="H17" s="125"/>
      <c r="I17" s="125"/>
      <c r="J17" s="125"/>
      <c r="K17" s="125"/>
      <c r="L17" s="126"/>
      <c r="M17" s="125"/>
      <c r="N17" s="125"/>
      <c r="O17" s="125"/>
      <c r="P17" s="126"/>
      <c r="Q17" s="125"/>
      <c r="R17" s="125"/>
      <c r="S17" s="125"/>
      <c r="T17" s="125"/>
      <c r="U17" s="125"/>
      <c r="V17" s="125"/>
      <c r="W17" s="125"/>
      <c r="X17" s="125"/>
      <c r="Y17" s="125"/>
      <c r="Z17" s="127"/>
      <c r="AA17" s="107"/>
      <c r="AB17" s="107"/>
      <c r="AC17" s="107"/>
      <c r="AD17" s="107"/>
      <c r="AE17" s="107"/>
      <c r="AF17" s="107"/>
      <c r="AG17" s="107"/>
      <c r="AH17" s="107"/>
      <c r="AI17" s="107"/>
      <c r="AJ17" s="107"/>
      <c r="AK17" s="107"/>
      <c r="AL17" s="107"/>
      <c r="AM17" s="107"/>
    </row>
    <row r="18" spans="1:46" ht="15.95" customHeight="1" thickTop="1" x14ac:dyDescent="0.2">
      <c r="A18" s="108"/>
      <c r="B18" s="109"/>
      <c r="C18" s="109"/>
      <c r="D18" s="109"/>
      <c r="E18" s="109"/>
      <c r="F18" s="109"/>
      <c r="G18" s="109"/>
      <c r="H18" s="109"/>
      <c r="I18" s="109"/>
      <c r="J18" s="128" t="s">
        <v>36</v>
      </c>
      <c r="K18" s="129"/>
      <c r="L18" s="129"/>
      <c r="M18" s="129"/>
      <c r="N18" s="129"/>
      <c r="O18" s="129"/>
      <c r="P18" s="129"/>
      <c r="Q18" s="130"/>
      <c r="R18" s="131"/>
      <c r="S18" s="109"/>
      <c r="T18" s="109"/>
      <c r="U18" s="109"/>
      <c r="V18" s="109"/>
      <c r="W18" s="109"/>
      <c r="X18" s="109"/>
      <c r="Y18" s="109"/>
      <c r="Z18" s="132"/>
      <c r="AA18" s="107"/>
      <c r="AB18" s="107"/>
      <c r="AC18" s="107"/>
      <c r="AD18" s="107"/>
      <c r="AE18" s="107"/>
      <c r="AF18" s="107"/>
      <c r="AG18" s="107"/>
      <c r="AH18" s="107"/>
      <c r="AI18" s="107"/>
      <c r="AJ18" s="107"/>
      <c r="AK18" s="107"/>
      <c r="AL18" s="107"/>
      <c r="AM18" s="107"/>
      <c r="AN18" s="107">
        <v>1</v>
      </c>
      <c r="AO18" s="107" t="s">
        <v>37</v>
      </c>
      <c r="AP18" s="107">
        <v>660531</v>
      </c>
      <c r="AQ18" s="96">
        <v>60531</v>
      </c>
      <c r="AS18" s="107" t="s">
        <v>38</v>
      </c>
      <c r="AT18" s="107">
        <v>660501</v>
      </c>
    </row>
    <row r="19" spans="1:46" ht="15.95" customHeight="1" x14ac:dyDescent="0.2">
      <c r="A19" s="133"/>
      <c r="B19" s="105"/>
      <c r="C19" s="105"/>
      <c r="D19" s="110" t="s">
        <v>34</v>
      </c>
      <c r="E19" s="112" t="s">
        <v>24</v>
      </c>
      <c r="F19" s="105"/>
      <c r="G19" s="113"/>
      <c r="H19" s="134" t="s">
        <v>25</v>
      </c>
      <c r="I19" s="105" t="s">
        <v>39</v>
      </c>
      <c r="J19" s="113"/>
      <c r="K19" s="105"/>
      <c r="L19" s="105"/>
      <c r="M19" s="105"/>
      <c r="N19" s="121" t="s">
        <v>25</v>
      </c>
      <c r="O19" s="105" t="s">
        <v>40</v>
      </c>
      <c r="P19" s="113"/>
      <c r="Q19" s="113"/>
      <c r="R19" s="105"/>
      <c r="S19" s="105"/>
      <c r="T19" s="105"/>
      <c r="U19" s="105"/>
      <c r="V19" s="105"/>
      <c r="W19" s="105"/>
      <c r="X19" s="105"/>
      <c r="Y19" s="105"/>
      <c r="Z19" s="106"/>
      <c r="AA19" s="107"/>
      <c r="AB19" s="107"/>
      <c r="AC19" s="107"/>
      <c r="AD19" s="107"/>
      <c r="AE19" s="107"/>
      <c r="AF19" s="107"/>
      <c r="AG19" s="107"/>
      <c r="AH19" s="107"/>
      <c r="AI19" s="107"/>
      <c r="AJ19" s="107"/>
      <c r="AK19" s="107"/>
      <c r="AL19" s="107"/>
      <c r="AM19" s="107"/>
      <c r="AN19" s="107">
        <f t="shared" ref="AN19:AN25" si="0">AN18+1</f>
        <v>2</v>
      </c>
      <c r="AO19" s="107" t="s">
        <v>41</v>
      </c>
      <c r="AP19" s="107">
        <v>660532</v>
      </c>
      <c r="AQ19" s="96">
        <f t="shared" ref="AQ19:AQ25" si="1">AQ18+1</f>
        <v>60532</v>
      </c>
      <c r="AS19" s="107" t="s">
        <v>42</v>
      </c>
      <c r="AT19" s="107">
        <f t="shared" ref="AT19:AT25" si="2">AT18+1</f>
        <v>660502</v>
      </c>
    </row>
    <row r="20" spans="1:46" ht="15.95" customHeight="1" x14ac:dyDescent="0.2">
      <c r="A20" s="133"/>
      <c r="B20" s="109"/>
      <c r="C20" s="109"/>
      <c r="D20" s="110"/>
      <c r="E20" s="110" t="s">
        <v>25</v>
      </c>
      <c r="F20" s="105" t="s">
        <v>43</v>
      </c>
      <c r="G20" s="105"/>
      <c r="H20" s="135"/>
      <c r="I20" s="113"/>
      <c r="J20" s="121" t="s">
        <v>25</v>
      </c>
      <c r="K20" s="105" t="s">
        <v>44</v>
      </c>
      <c r="L20" s="105"/>
      <c r="M20" s="105"/>
      <c r="N20" s="113"/>
      <c r="O20" s="136" t="s">
        <v>45</v>
      </c>
      <c r="P20" s="113"/>
      <c r="Q20" s="135"/>
      <c r="R20" s="392">
        <f>Budget!Q17</f>
        <v>0</v>
      </c>
      <c r="S20" s="393"/>
      <c r="T20" s="393"/>
      <c r="U20" s="393"/>
      <c r="V20" s="393"/>
      <c r="W20" s="393"/>
      <c r="X20" s="393"/>
      <c r="Y20" s="393"/>
      <c r="Z20" s="394"/>
      <c r="AA20" s="107"/>
      <c r="AB20" s="107"/>
      <c r="AC20" s="107"/>
      <c r="AD20" s="107"/>
      <c r="AE20" s="107"/>
      <c r="AF20" s="107"/>
      <c r="AG20" s="107"/>
      <c r="AH20" s="107"/>
      <c r="AI20" s="107"/>
      <c r="AJ20" s="107"/>
      <c r="AK20" s="107"/>
      <c r="AL20" s="107"/>
      <c r="AM20" s="107"/>
      <c r="AN20" s="107">
        <f t="shared" si="0"/>
        <v>3</v>
      </c>
      <c r="AO20" s="107" t="s">
        <v>46</v>
      </c>
      <c r="AP20" s="107">
        <v>660533</v>
      </c>
      <c r="AQ20" s="96">
        <f t="shared" si="1"/>
        <v>60533</v>
      </c>
      <c r="AS20" s="107" t="s">
        <v>47</v>
      </c>
      <c r="AT20" s="107">
        <f t="shared" si="2"/>
        <v>660503</v>
      </c>
    </row>
    <row r="21" spans="1:46" ht="15.95" customHeight="1" x14ac:dyDescent="0.2">
      <c r="A21" s="108"/>
      <c r="B21" s="109"/>
      <c r="C21" s="109"/>
      <c r="D21" s="109"/>
      <c r="E21" s="109"/>
      <c r="F21" s="109"/>
      <c r="G21" s="109"/>
      <c r="H21" s="110" t="s">
        <v>21</v>
      </c>
      <c r="I21" s="375">
        <f>(I6)</f>
        <v>0</v>
      </c>
      <c r="J21" s="375"/>
      <c r="K21" s="375"/>
      <c r="L21" s="375"/>
      <c r="M21" s="375"/>
      <c r="N21" s="375"/>
      <c r="O21" s="375"/>
      <c r="P21" s="375"/>
      <c r="Q21" s="375"/>
      <c r="R21" s="375"/>
      <c r="S21" s="375"/>
      <c r="T21" s="375"/>
      <c r="U21" s="375"/>
      <c r="V21" s="375"/>
      <c r="W21" s="375"/>
      <c r="X21" s="375"/>
      <c r="Y21" s="375"/>
      <c r="Z21" s="395"/>
      <c r="AA21" s="107"/>
      <c r="AB21" s="107"/>
      <c r="AC21" s="107"/>
      <c r="AD21" s="107"/>
      <c r="AE21" s="107"/>
      <c r="AF21" s="107"/>
      <c r="AG21" s="107"/>
      <c r="AH21" s="107"/>
      <c r="AI21" s="107"/>
      <c r="AJ21" s="107"/>
      <c r="AK21" s="107"/>
      <c r="AL21" s="107"/>
      <c r="AM21" s="107"/>
      <c r="AN21" s="107">
        <f t="shared" si="0"/>
        <v>4</v>
      </c>
      <c r="AO21" s="107" t="s">
        <v>48</v>
      </c>
      <c r="AP21" s="107">
        <v>660534</v>
      </c>
      <c r="AQ21" s="96">
        <f t="shared" si="1"/>
        <v>60534</v>
      </c>
      <c r="AS21" s="107" t="s">
        <v>49</v>
      </c>
      <c r="AT21" s="107">
        <f t="shared" si="2"/>
        <v>660504</v>
      </c>
    </row>
    <row r="22" spans="1:46" ht="9.9499999999999993" customHeight="1" x14ac:dyDescent="0.2">
      <c r="A22" s="104"/>
      <c r="B22" s="105"/>
      <c r="C22" s="105"/>
      <c r="D22" s="105"/>
      <c r="E22" s="105"/>
      <c r="F22" s="105"/>
      <c r="G22" s="105"/>
      <c r="H22" s="105"/>
      <c r="I22" s="105"/>
      <c r="J22" s="105"/>
      <c r="K22" s="105"/>
      <c r="L22" s="111" t="s">
        <v>22</v>
      </c>
      <c r="M22" s="105"/>
      <c r="N22" s="105"/>
      <c r="O22" s="105"/>
      <c r="P22" s="105"/>
      <c r="Q22" s="105"/>
      <c r="R22" s="105"/>
      <c r="S22" s="105"/>
      <c r="T22" s="105"/>
      <c r="U22" s="105"/>
      <c r="V22" s="105"/>
      <c r="W22" s="105"/>
      <c r="X22" s="105"/>
      <c r="Y22" s="105"/>
      <c r="Z22" s="106"/>
      <c r="AA22" s="107"/>
      <c r="AB22" s="107"/>
      <c r="AC22" s="107"/>
      <c r="AD22" s="107"/>
      <c r="AE22" s="107"/>
      <c r="AF22" s="107"/>
      <c r="AG22" s="107"/>
      <c r="AH22" s="107"/>
      <c r="AI22" s="107"/>
      <c r="AJ22" s="107"/>
      <c r="AK22" s="107"/>
      <c r="AL22" s="107"/>
      <c r="AM22" s="107"/>
      <c r="AN22" s="107">
        <f t="shared" si="0"/>
        <v>5</v>
      </c>
      <c r="AO22" s="107" t="s">
        <v>50</v>
      </c>
      <c r="AP22" s="107">
        <v>660535</v>
      </c>
      <c r="AQ22" s="96">
        <f t="shared" si="1"/>
        <v>60535</v>
      </c>
      <c r="AS22" s="107" t="s">
        <v>51</v>
      </c>
      <c r="AT22" s="107">
        <f t="shared" si="2"/>
        <v>660505</v>
      </c>
    </row>
    <row r="23" spans="1:46" ht="15.95" customHeight="1" x14ac:dyDescent="0.2">
      <c r="A23" s="108"/>
      <c r="B23" s="109"/>
      <c r="C23" s="109"/>
      <c r="D23" s="109"/>
      <c r="E23" s="110" t="s">
        <v>52</v>
      </c>
      <c r="F23" s="373"/>
      <c r="G23" s="373"/>
      <c r="H23" s="373"/>
      <c r="I23" s="373"/>
      <c r="J23" s="373"/>
      <c r="K23" s="373"/>
      <c r="L23" s="373"/>
      <c r="M23" s="105"/>
      <c r="N23" s="109"/>
      <c r="O23" s="109"/>
      <c r="P23" s="109"/>
      <c r="Q23" s="109"/>
      <c r="R23" s="109"/>
      <c r="S23" s="109"/>
      <c r="T23" s="110" t="s">
        <v>916</v>
      </c>
      <c r="U23" s="396"/>
      <c r="V23" s="396"/>
      <c r="W23" s="396"/>
      <c r="X23" s="396"/>
      <c r="Y23" s="396"/>
      <c r="Z23" s="397"/>
      <c r="AA23" s="107"/>
      <c r="AB23" s="107"/>
      <c r="AC23" s="107"/>
      <c r="AD23" s="107"/>
      <c r="AE23" s="107"/>
      <c r="AF23" s="107"/>
      <c r="AG23" s="107"/>
      <c r="AH23" s="107"/>
      <c r="AI23" s="107"/>
      <c r="AJ23" s="107"/>
      <c r="AK23" s="107"/>
      <c r="AL23" s="107"/>
      <c r="AM23" s="107"/>
      <c r="AN23" s="107">
        <f t="shared" si="0"/>
        <v>6</v>
      </c>
      <c r="AO23" s="107" t="s">
        <v>53</v>
      </c>
      <c r="AP23" s="107">
        <v>660536</v>
      </c>
      <c r="AQ23" s="96">
        <f t="shared" si="1"/>
        <v>60536</v>
      </c>
      <c r="AS23" s="107" t="s">
        <v>54</v>
      </c>
      <c r="AT23" s="107">
        <f t="shared" si="2"/>
        <v>660506</v>
      </c>
    </row>
    <row r="24" spans="1:46" ht="15.95" customHeight="1" x14ac:dyDescent="0.2">
      <c r="A24" s="108"/>
      <c r="B24" s="109"/>
      <c r="C24" s="109"/>
      <c r="D24" s="109"/>
      <c r="E24" s="110" t="s">
        <v>55</v>
      </c>
      <c r="F24" s="373"/>
      <c r="G24" s="373"/>
      <c r="H24" s="373"/>
      <c r="I24" s="373"/>
      <c r="J24" s="373"/>
      <c r="K24" s="373"/>
      <c r="L24" s="373"/>
      <c r="M24" s="105"/>
      <c r="N24" s="109"/>
      <c r="O24" s="109"/>
      <c r="P24" s="109"/>
      <c r="Q24" s="109"/>
      <c r="R24" s="109"/>
      <c r="S24" s="109"/>
      <c r="T24" s="110" t="s">
        <v>56</v>
      </c>
      <c r="U24" s="373"/>
      <c r="V24" s="373"/>
      <c r="W24" s="373"/>
      <c r="X24" s="373"/>
      <c r="Y24" s="373"/>
      <c r="Z24" s="374"/>
      <c r="AA24" s="107"/>
      <c r="AB24" s="137"/>
      <c r="AC24" s="137"/>
      <c r="AD24" s="137"/>
      <c r="AE24" s="137"/>
      <c r="AF24" s="107"/>
      <c r="AG24" s="107"/>
      <c r="AH24" s="137"/>
      <c r="AI24" s="137"/>
      <c r="AJ24" s="137"/>
      <c r="AK24" s="137"/>
      <c r="AL24" s="107"/>
      <c r="AM24" s="107"/>
      <c r="AN24" s="107">
        <f t="shared" si="0"/>
        <v>7</v>
      </c>
      <c r="AO24" s="107" t="s">
        <v>57</v>
      </c>
      <c r="AP24" s="107">
        <v>660537</v>
      </c>
      <c r="AQ24" s="96">
        <f t="shared" si="1"/>
        <v>60537</v>
      </c>
      <c r="AS24" s="107" t="s">
        <v>58</v>
      </c>
      <c r="AT24" s="107">
        <f t="shared" si="2"/>
        <v>660507</v>
      </c>
    </row>
    <row r="25" spans="1:46" ht="15.95" customHeight="1" x14ac:dyDescent="0.2">
      <c r="A25" s="108"/>
      <c r="B25" s="109"/>
      <c r="C25" s="109"/>
      <c r="D25" s="109"/>
      <c r="E25" s="110" t="s">
        <v>59</v>
      </c>
      <c r="F25" s="373"/>
      <c r="G25" s="373"/>
      <c r="H25" s="373"/>
      <c r="I25" s="373"/>
      <c r="J25" s="373"/>
      <c r="K25" s="373"/>
      <c r="L25" s="373"/>
      <c r="M25" s="105"/>
      <c r="N25" s="109"/>
      <c r="O25" s="109"/>
      <c r="P25" s="109"/>
      <c r="Q25" s="109"/>
      <c r="R25" s="109"/>
      <c r="S25" s="109"/>
      <c r="T25" s="110" t="s">
        <v>60</v>
      </c>
      <c r="U25" s="373"/>
      <c r="V25" s="373"/>
      <c r="W25" s="373"/>
      <c r="X25" s="373"/>
      <c r="Y25" s="373"/>
      <c r="Z25" s="374"/>
      <c r="AA25" s="107"/>
      <c r="AB25" s="107"/>
      <c r="AC25" s="107"/>
      <c r="AD25" s="107"/>
      <c r="AE25" s="107"/>
      <c r="AF25" s="107"/>
      <c r="AG25" s="107"/>
      <c r="AH25" s="107"/>
      <c r="AI25" s="107"/>
      <c r="AJ25" s="107"/>
      <c r="AK25" s="107"/>
      <c r="AL25" s="107"/>
      <c r="AM25" s="107"/>
      <c r="AN25" s="107">
        <f t="shared" si="0"/>
        <v>8</v>
      </c>
      <c r="AO25" s="107" t="s">
        <v>61</v>
      </c>
      <c r="AP25" s="107">
        <v>660538</v>
      </c>
      <c r="AQ25" s="96">
        <f t="shared" si="1"/>
        <v>60538</v>
      </c>
      <c r="AS25" s="107" t="s">
        <v>62</v>
      </c>
      <c r="AT25" s="107">
        <f t="shared" si="2"/>
        <v>660508</v>
      </c>
    </row>
    <row r="26" spans="1:46" ht="15.95" customHeight="1" x14ac:dyDescent="0.2">
      <c r="A26" s="108"/>
      <c r="B26" s="109"/>
      <c r="C26" s="109"/>
      <c r="D26" s="109"/>
      <c r="E26" s="110" t="s">
        <v>63</v>
      </c>
      <c r="F26" s="373"/>
      <c r="G26" s="373"/>
      <c r="H26" s="373"/>
      <c r="I26" s="373"/>
      <c r="J26" s="373"/>
      <c r="K26" s="373"/>
      <c r="L26" s="373"/>
      <c r="M26" s="105"/>
      <c r="N26" s="109"/>
      <c r="O26" s="109"/>
      <c r="P26" s="109"/>
      <c r="Q26" s="109"/>
      <c r="R26" s="109"/>
      <c r="S26" s="109"/>
      <c r="T26" s="110" t="s">
        <v>64</v>
      </c>
      <c r="U26" s="373"/>
      <c r="V26" s="373"/>
      <c r="W26" s="373"/>
      <c r="X26" s="373"/>
      <c r="Y26" s="373"/>
      <c r="Z26" s="374"/>
      <c r="AA26" s="107"/>
      <c r="AB26" s="107"/>
      <c r="AC26" s="107"/>
      <c r="AD26" s="107"/>
      <c r="AE26" s="107"/>
      <c r="AF26" s="107"/>
      <c r="AG26" s="107"/>
      <c r="AH26" s="107"/>
      <c r="AI26" s="107"/>
      <c r="AJ26" s="107"/>
      <c r="AK26" s="107"/>
      <c r="AL26" s="107"/>
      <c r="AM26" s="107"/>
      <c r="AN26" s="107"/>
      <c r="AO26" s="107"/>
      <c r="AP26" s="107"/>
    </row>
    <row r="27" spans="1:46" ht="15.95" customHeight="1" x14ac:dyDescent="0.2">
      <c r="A27" s="108"/>
      <c r="B27" s="109"/>
      <c r="C27" s="109"/>
      <c r="D27" s="109"/>
      <c r="E27" s="110" t="s">
        <v>65</v>
      </c>
      <c r="F27" s="373"/>
      <c r="G27" s="373"/>
      <c r="H27" s="373"/>
      <c r="I27" s="373"/>
      <c r="J27" s="373"/>
      <c r="K27" s="373"/>
      <c r="L27" s="373"/>
      <c r="M27" s="105"/>
      <c r="N27" s="109"/>
      <c r="O27" s="109"/>
      <c r="P27" s="109"/>
      <c r="Q27" s="109"/>
      <c r="R27" s="109"/>
      <c r="S27" s="109"/>
      <c r="T27" s="110" t="s">
        <v>66</v>
      </c>
      <c r="U27" s="373"/>
      <c r="V27" s="373"/>
      <c r="W27" s="373"/>
      <c r="X27" s="373"/>
      <c r="Y27" s="373"/>
      <c r="Z27" s="374"/>
      <c r="AA27" s="107"/>
      <c r="AB27" s="107"/>
      <c r="AC27" s="107"/>
      <c r="AD27" s="107"/>
      <c r="AE27" s="107"/>
      <c r="AF27" s="107"/>
      <c r="AG27" s="107"/>
      <c r="AH27" s="107"/>
      <c r="AI27" s="107"/>
      <c r="AJ27" s="107"/>
      <c r="AK27" s="107"/>
      <c r="AL27" s="107"/>
      <c r="AM27" s="107"/>
      <c r="AN27" s="107"/>
      <c r="AO27" s="107"/>
      <c r="AP27" s="107"/>
    </row>
    <row r="28" spans="1:46" ht="15.95" customHeight="1" x14ac:dyDescent="0.2">
      <c r="A28" s="108"/>
      <c r="B28" s="109"/>
      <c r="C28" s="109"/>
      <c r="D28" s="109"/>
      <c r="E28" s="110" t="s">
        <v>32</v>
      </c>
      <c r="F28" s="373"/>
      <c r="G28" s="373"/>
      <c r="H28" s="373"/>
      <c r="I28" s="373"/>
      <c r="J28" s="373"/>
      <c r="K28" s="373"/>
      <c r="L28" s="373"/>
      <c r="M28" s="105"/>
      <c r="N28" s="109"/>
      <c r="O28" s="109"/>
      <c r="P28" s="109"/>
      <c r="Q28" s="109"/>
      <c r="R28" s="109"/>
      <c r="S28" s="109"/>
      <c r="T28" s="110" t="s">
        <v>67</v>
      </c>
      <c r="U28" s="373"/>
      <c r="V28" s="373"/>
      <c r="W28" s="373"/>
      <c r="X28" s="373"/>
      <c r="Y28" s="373"/>
      <c r="Z28" s="374"/>
      <c r="AA28" s="107"/>
      <c r="AB28" s="107"/>
      <c r="AC28" s="107"/>
      <c r="AD28" s="107"/>
      <c r="AE28" s="107"/>
      <c r="AF28" s="107"/>
      <c r="AG28" s="107"/>
      <c r="AH28" s="107"/>
      <c r="AI28" s="107"/>
      <c r="AJ28" s="107"/>
      <c r="AK28" s="107"/>
      <c r="AL28" s="107"/>
      <c r="AM28" s="107"/>
      <c r="AN28" s="107"/>
      <c r="AO28" s="107"/>
      <c r="AP28" s="107"/>
    </row>
    <row r="29" spans="1:46" ht="15.95" customHeight="1" x14ac:dyDescent="0.2">
      <c r="A29" s="108"/>
      <c r="B29" s="109"/>
      <c r="C29" s="109"/>
      <c r="D29" s="109"/>
      <c r="E29" s="110" t="s">
        <v>68</v>
      </c>
      <c r="F29" s="373"/>
      <c r="G29" s="373"/>
      <c r="H29" s="373"/>
      <c r="I29" s="373"/>
      <c r="J29" s="373"/>
      <c r="K29" s="373"/>
      <c r="L29" s="373"/>
      <c r="M29" s="105"/>
      <c r="N29" s="109"/>
      <c r="O29" s="109"/>
      <c r="P29" s="109"/>
      <c r="Q29" s="109"/>
      <c r="R29" s="109"/>
      <c r="S29" s="109"/>
      <c r="T29" s="110" t="s">
        <v>69</v>
      </c>
      <c r="U29" s="373"/>
      <c r="V29" s="373"/>
      <c r="W29" s="373"/>
      <c r="X29" s="373"/>
      <c r="Y29" s="373"/>
      <c r="Z29" s="374"/>
      <c r="AA29" s="107"/>
      <c r="AB29" s="107"/>
      <c r="AC29" s="107"/>
      <c r="AD29" s="107"/>
      <c r="AE29" s="107"/>
      <c r="AF29" s="107"/>
      <c r="AG29" s="107"/>
      <c r="AH29" s="107"/>
      <c r="AI29" s="107"/>
      <c r="AJ29" s="107"/>
      <c r="AK29" s="107"/>
      <c r="AL29" s="107"/>
      <c r="AM29" s="107"/>
      <c r="AN29" s="107"/>
      <c r="AO29" s="107" t="s">
        <v>37</v>
      </c>
      <c r="AP29" s="107">
        <v>660531</v>
      </c>
    </row>
    <row r="30" spans="1:46" ht="15.95" customHeight="1" x14ac:dyDescent="0.2">
      <c r="A30" s="108"/>
      <c r="B30" s="109"/>
      <c r="C30" s="109"/>
      <c r="D30" s="109"/>
      <c r="E30" s="110" t="s">
        <v>70</v>
      </c>
      <c r="F30" s="373"/>
      <c r="G30" s="373"/>
      <c r="H30" s="373"/>
      <c r="I30" s="373"/>
      <c r="J30" s="373"/>
      <c r="K30" s="373"/>
      <c r="L30" s="373"/>
      <c r="M30" s="105"/>
      <c r="N30" s="109"/>
      <c r="O30" s="109"/>
      <c r="P30" s="109"/>
      <c r="Q30" s="109"/>
      <c r="R30" s="109"/>
      <c r="S30" s="109"/>
      <c r="T30" s="110" t="s">
        <v>71</v>
      </c>
      <c r="U30" s="373"/>
      <c r="V30" s="373"/>
      <c r="W30" s="373"/>
      <c r="X30" s="373"/>
      <c r="Y30" s="373"/>
      <c r="Z30" s="374"/>
      <c r="AA30" s="107"/>
      <c r="AB30" s="107"/>
      <c r="AC30" s="107"/>
      <c r="AD30" s="107"/>
      <c r="AE30" s="107"/>
      <c r="AF30" s="107"/>
      <c r="AG30" s="107"/>
      <c r="AH30" s="107"/>
      <c r="AI30" s="107"/>
      <c r="AJ30" s="107"/>
      <c r="AK30" s="107"/>
      <c r="AL30" s="107"/>
      <c r="AM30" s="107"/>
      <c r="AN30" s="107"/>
      <c r="AO30" s="107" t="s">
        <v>46</v>
      </c>
      <c r="AP30" s="107" t="e">
        <f>#REF!+1</f>
        <v>#REF!</v>
      </c>
    </row>
    <row r="31" spans="1:46" ht="15.95" customHeight="1" x14ac:dyDescent="0.2">
      <c r="A31" s="108"/>
      <c r="B31" s="109"/>
      <c r="C31" s="109"/>
      <c r="D31" s="109"/>
      <c r="E31" s="110" t="s">
        <v>72</v>
      </c>
      <c r="F31" s="373"/>
      <c r="G31" s="373"/>
      <c r="H31" s="373"/>
      <c r="I31" s="373"/>
      <c r="J31" s="373"/>
      <c r="K31" s="373"/>
      <c r="L31" s="373"/>
      <c r="M31" s="105"/>
      <c r="N31" s="109"/>
      <c r="O31" s="138"/>
      <c r="P31" s="138"/>
      <c r="Q31" s="109"/>
      <c r="R31" s="109"/>
      <c r="S31" s="109"/>
      <c r="T31" s="110" t="s">
        <v>545</v>
      </c>
      <c r="U31" s="373"/>
      <c r="V31" s="373"/>
      <c r="W31" s="373"/>
      <c r="X31" s="373"/>
      <c r="Y31" s="373"/>
      <c r="Z31" s="374"/>
      <c r="AA31" s="107"/>
      <c r="AB31" s="107"/>
      <c r="AC31" s="107"/>
      <c r="AD31" s="107"/>
      <c r="AE31" s="107"/>
      <c r="AF31" s="107"/>
      <c r="AG31" s="107"/>
      <c r="AH31" s="107"/>
      <c r="AI31" s="107"/>
      <c r="AJ31" s="107"/>
      <c r="AK31" s="107"/>
      <c r="AL31" s="107"/>
      <c r="AM31" s="107"/>
      <c r="AN31" s="107"/>
      <c r="AO31" s="107" t="s">
        <v>50</v>
      </c>
      <c r="AP31" s="107" t="e">
        <v>#REF!</v>
      </c>
    </row>
    <row r="32" spans="1:46" ht="15.95" customHeight="1" x14ac:dyDescent="0.2">
      <c r="A32" s="108"/>
      <c r="B32" s="109"/>
      <c r="C32" s="109"/>
      <c r="D32" s="109"/>
      <c r="E32" s="110" t="s">
        <v>73</v>
      </c>
      <c r="F32" s="373"/>
      <c r="G32" s="373"/>
      <c r="H32" s="373"/>
      <c r="I32" s="373"/>
      <c r="J32" s="373"/>
      <c r="K32" s="373"/>
      <c r="L32" s="373"/>
      <c r="M32" s="105"/>
      <c r="N32" s="109"/>
      <c r="O32" s="109"/>
      <c r="P32" s="109"/>
      <c r="Q32" s="138"/>
      <c r="R32" s="138"/>
      <c r="S32" s="138"/>
      <c r="T32" s="139" t="s">
        <v>546</v>
      </c>
      <c r="U32" s="373"/>
      <c r="V32" s="373"/>
      <c r="W32" s="373"/>
      <c r="X32" s="373"/>
      <c r="Y32" s="373"/>
      <c r="Z32" s="374"/>
      <c r="AA32" s="107"/>
      <c r="AB32" s="107"/>
      <c r="AC32" s="107"/>
      <c r="AD32" s="107"/>
      <c r="AE32" s="107"/>
      <c r="AF32" s="107"/>
      <c r="AG32" s="107"/>
      <c r="AH32" s="107"/>
      <c r="AI32" s="107"/>
      <c r="AJ32" s="107"/>
      <c r="AK32" s="107"/>
      <c r="AL32" s="107"/>
      <c r="AM32" s="107"/>
      <c r="AN32" s="107"/>
      <c r="AO32" s="107" t="s">
        <v>53</v>
      </c>
      <c r="AP32" s="107" t="e">
        <v>#REF!</v>
      </c>
    </row>
    <row r="33" spans="1:42" ht="15.95" customHeight="1" x14ac:dyDescent="0.2">
      <c r="A33" s="140"/>
      <c r="B33" s="138"/>
      <c r="C33" s="138"/>
      <c r="D33" s="138"/>
      <c r="E33" s="139" t="s">
        <v>547</v>
      </c>
      <c r="F33" s="373"/>
      <c r="G33" s="373"/>
      <c r="H33" s="373"/>
      <c r="I33" s="373"/>
      <c r="J33" s="373"/>
      <c r="K33" s="373"/>
      <c r="L33" s="373"/>
      <c r="M33" s="105"/>
      <c r="N33" s="109"/>
      <c r="O33" s="109"/>
      <c r="P33" s="109"/>
      <c r="Q33" s="109"/>
      <c r="R33" s="109"/>
      <c r="S33" s="109"/>
      <c r="T33" s="110" t="s">
        <v>74</v>
      </c>
      <c r="U33" s="373"/>
      <c r="V33" s="373"/>
      <c r="W33" s="373"/>
      <c r="X33" s="373"/>
      <c r="Y33" s="373"/>
      <c r="Z33" s="374"/>
      <c r="AA33" s="107"/>
      <c r="AB33" s="107"/>
      <c r="AC33" s="107"/>
      <c r="AD33" s="107"/>
      <c r="AE33" s="107"/>
      <c r="AF33" s="107"/>
      <c r="AG33" s="107"/>
      <c r="AH33" s="107"/>
      <c r="AI33" s="107"/>
      <c r="AJ33" s="107"/>
      <c r="AK33" s="107"/>
      <c r="AL33" s="107"/>
      <c r="AM33" s="107"/>
      <c r="AN33" s="107"/>
      <c r="AO33" s="107" t="s">
        <v>57</v>
      </c>
      <c r="AP33" s="107" t="e">
        <v>#REF!</v>
      </c>
    </row>
    <row r="34" spans="1:42" ht="15.95" customHeight="1" x14ac:dyDescent="0.2">
      <c r="A34" s="108"/>
      <c r="B34" s="109"/>
      <c r="C34" s="109"/>
      <c r="D34" s="109"/>
      <c r="E34" s="110" t="s">
        <v>75</v>
      </c>
      <c r="F34" s="373"/>
      <c r="G34" s="373"/>
      <c r="H34" s="373"/>
      <c r="I34" s="373"/>
      <c r="J34" s="373"/>
      <c r="K34" s="373"/>
      <c r="L34" s="373"/>
      <c r="M34" s="105"/>
      <c r="N34" s="109"/>
      <c r="O34" s="109"/>
      <c r="P34" s="109"/>
      <c r="Q34" s="109"/>
      <c r="R34" s="109"/>
      <c r="S34" s="109"/>
      <c r="T34" s="110" t="s">
        <v>76</v>
      </c>
      <c r="U34" s="373"/>
      <c r="V34" s="373"/>
      <c r="W34" s="373"/>
      <c r="X34" s="373"/>
      <c r="Y34" s="373"/>
      <c r="Z34" s="374"/>
      <c r="AA34" s="107"/>
      <c r="AB34" s="107"/>
      <c r="AC34" s="107"/>
      <c r="AD34" s="107"/>
      <c r="AE34" s="107"/>
      <c r="AF34" s="107"/>
      <c r="AG34" s="107"/>
      <c r="AH34" s="107"/>
      <c r="AI34" s="107"/>
      <c r="AJ34" s="107"/>
      <c r="AK34" s="107"/>
      <c r="AL34" s="107"/>
      <c r="AM34" s="107"/>
      <c r="AN34" s="107"/>
      <c r="AO34" s="107" t="s">
        <v>61</v>
      </c>
      <c r="AP34" s="107" t="e">
        <f>AP33+1</f>
        <v>#REF!</v>
      </c>
    </row>
    <row r="35" spans="1:42" ht="8.1" customHeight="1" x14ac:dyDescent="0.2">
      <c r="A35" s="108"/>
      <c r="B35" s="109"/>
      <c r="C35" s="109"/>
      <c r="D35" s="109"/>
      <c r="E35" s="110"/>
      <c r="F35" s="105"/>
      <c r="G35" s="105"/>
      <c r="H35" s="105"/>
      <c r="I35" s="105"/>
      <c r="J35" s="105"/>
      <c r="K35" s="105"/>
      <c r="L35" s="105"/>
      <c r="M35" s="105"/>
      <c r="N35" s="109"/>
      <c r="O35" s="109"/>
      <c r="P35" s="109"/>
      <c r="Q35" s="109"/>
      <c r="R35" s="109"/>
      <c r="S35" s="109"/>
      <c r="T35" s="110"/>
      <c r="U35" s="105"/>
      <c r="V35" s="105"/>
      <c r="W35" s="105"/>
      <c r="X35" s="105"/>
      <c r="Y35" s="105"/>
      <c r="Z35" s="106"/>
      <c r="AA35" s="107"/>
      <c r="AB35" s="107"/>
      <c r="AC35" s="107"/>
      <c r="AD35" s="107"/>
      <c r="AE35" s="107"/>
      <c r="AF35" s="107"/>
      <c r="AG35" s="107"/>
      <c r="AH35" s="107"/>
      <c r="AI35" s="107"/>
      <c r="AJ35" s="107"/>
      <c r="AK35" s="107"/>
      <c r="AL35" s="107"/>
      <c r="AM35" s="107"/>
      <c r="AN35" s="107"/>
      <c r="AO35" s="107"/>
      <c r="AP35" s="107"/>
    </row>
    <row r="36" spans="1:42" ht="15.95" customHeight="1" x14ac:dyDescent="0.2">
      <c r="A36" s="141"/>
      <c r="B36" s="109"/>
      <c r="C36" s="109"/>
      <c r="D36" s="109"/>
      <c r="E36" s="110"/>
      <c r="F36" s="109"/>
      <c r="G36" s="110" t="s">
        <v>77</v>
      </c>
      <c r="H36" s="109"/>
      <c r="I36" s="110" t="s">
        <v>78</v>
      </c>
      <c r="J36" s="375"/>
      <c r="K36" s="375"/>
      <c r="L36" s="142" t="s">
        <v>79</v>
      </c>
      <c r="M36" s="375"/>
      <c r="N36" s="375"/>
      <c r="O36" s="142" t="s">
        <v>80</v>
      </c>
      <c r="P36" s="375"/>
      <c r="Q36" s="375"/>
      <c r="R36" s="142" t="s">
        <v>81</v>
      </c>
      <c r="S36" s="375"/>
      <c r="T36" s="375"/>
      <c r="U36" s="131"/>
      <c r="V36" s="109"/>
      <c r="W36" s="109"/>
      <c r="X36" s="109"/>
      <c r="Y36" s="109"/>
      <c r="Z36" s="132"/>
      <c r="AA36" s="107"/>
      <c r="AB36" s="107"/>
      <c r="AC36" s="107"/>
      <c r="AD36" s="107"/>
      <c r="AE36" s="107"/>
      <c r="AF36" s="107"/>
      <c r="AG36" s="107"/>
      <c r="AH36" s="107"/>
      <c r="AI36" s="107"/>
      <c r="AJ36" s="107"/>
      <c r="AK36" s="107"/>
      <c r="AL36" s="107"/>
      <c r="AM36" s="107"/>
      <c r="AN36" s="107"/>
      <c r="AO36" s="107"/>
      <c r="AP36" s="107"/>
    </row>
    <row r="37" spans="1:42" ht="3.95" customHeight="1" thickBot="1" x14ac:dyDescent="0.25">
      <c r="A37" s="143"/>
      <c r="B37" s="125"/>
      <c r="C37" s="125"/>
      <c r="D37" s="125"/>
      <c r="E37" s="125"/>
      <c r="F37" s="125"/>
      <c r="G37" s="125"/>
      <c r="H37" s="125"/>
      <c r="I37" s="144"/>
      <c r="J37" s="125"/>
      <c r="K37" s="125"/>
      <c r="L37" s="125"/>
      <c r="M37" s="125"/>
      <c r="N37" s="125"/>
      <c r="O37" s="125"/>
      <c r="P37" s="125"/>
      <c r="Q37" s="125"/>
      <c r="R37" s="125"/>
      <c r="S37" s="125"/>
      <c r="T37" s="125"/>
      <c r="U37" s="125"/>
      <c r="V37" s="125"/>
      <c r="W37" s="125"/>
      <c r="X37" s="125"/>
      <c r="Y37" s="125"/>
      <c r="Z37" s="127"/>
      <c r="AA37" s="107"/>
      <c r="AB37" s="107"/>
      <c r="AC37" s="107"/>
      <c r="AD37" s="107"/>
      <c r="AE37" s="107"/>
      <c r="AF37" s="107"/>
      <c r="AG37" s="107"/>
      <c r="AH37" s="107"/>
      <c r="AI37" s="107"/>
      <c r="AJ37" s="107"/>
      <c r="AK37" s="107"/>
      <c r="AL37" s="107"/>
      <c r="AM37" s="107"/>
      <c r="AN37" s="107"/>
      <c r="AO37" s="107"/>
      <c r="AP37" s="107"/>
    </row>
    <row r="38" spans="1:42" ht="15.95" customHeight="1" thickTop="1" x14ac:dyDescent="0.2">
      <c r="A38" s="108"/>
      <c r="B38" s="109"/>
      <c r="C38" s="109"/>
      <c r="D38" s="109"/>
      <c r="E38" s="109"/>
      <c r="F38" s="109"/>
      <c r="G38" s="109"/>
      <c r="H38" s="109"/>
      <c r="I38" s="109"/>
      <c r="J38" s="109"/>
      <c r="K38" s="145" t="s">
        <v>82</v>
      </c>
      <c r="L38" s="146"/>
      <c r="M38" s="146"/>
      <c r="N38" s="146"/>
      <c r="O38" s="146"/>
      <c r="P38" s="147"/>
      <c r="Q38" s="131"/>
      <c r="R38" s="109"/>
      <c r="S38" s="109"/>
      <c r="T38" s="109"/>
      <c r="U38" s="109"/>
      <c r="V38" s="109"/>
      <c r="W38" s="109"/>
      <c r="X38" s="109"/>
      <c r="Y38" s="109"/>
      <c r="Z38" s="132"/>
    </row>
    <row r="39" spans="1:42" ht="15.95" customHeight="1" x14ac:dyDescent="0.25">
      <c r="A39" s="148" t="s">
        <v>83</v>
      </c>
      <c r="B39" s="105"/>
      <c r="C39" s="109"/>
      <c r="D39" s="109"/>
      <c r="E39" s="109"/>
      <c r="F39" s="109"/>
      <c r="G39" s="109"/>
      <c r="H39" s="110" t="s">
        <v>84</v>
      </c>
      <c r="I39" s="105"/>
      <c r="J39" s="116"/>
      <c r="K39" s="376"/>
      <c r="L39" s="376"/>
      <c r="M39" s="376"/>
      <c r="N39" s="376"/>
      <c r="O39" s="376"/>
      <c r="P39" s="376"/>
      <c r="Q39" s="376"/>
      <c r="R39" s="376"/>
      <c r="S39" s="376"/>
      <c r="T39" s="105"/>
      <c r="U39" s="110" t="s">
        <v>85</v>
      </c>
      <c r="V39" s="398"/>
      <c r="W39" s="398"/>
      <c r="X39" s="398"/>
      <c r="Y39" s="398"/>
      <c r="Z39" s="399"/>
    </row>
    <row r="40" spans="1:42" ht="15.95" customHeight="1" x14ac:dyDescent="0.25">
      <c r="A40" s="148" t="s">
        <v>86</v>
      </c>
      <c r="B40" s="105"/>
      <c r="C40" s="109"/>
      <c r="D40" s="109"/>
      <c r="E40" s="109"/>
      <c r="F40" s="109"/>
      <c r="G40" s="109"/>
      <c r="H40" s="110" t="s">
        <v>87</v>
      </c>
      <c r="I40" s="116"/>
      <c r="J40" s="116"/>
      <c r="K40" s="379"/>
      <c r="L40" s="379"/>
      <c r="M40" s="379"/>
      <c r="N40" s="379"/>
      <c r="O40" s="379"/>
      <c r="P40" s="379"/>
      <c r="Q40" s="379"/>
      <c r="R40" s="379"/>
      <c r="S40" s="379"/>
      <c r="T40" s="105"/>
      <c r="U40" s="110" t="s">
        <v>85</v>
      </c>
      <c r="V40" s="400"/>
      <c r="W40" s="400"/>
      <c r="X40" s="400"/>
      <c r="Y40" s="400"/>
      <c r="Z40" s="401"/>
    </row>
    <row r="41" spans="1:42" ht="15.95" customHeight="1" x14ac:dyDescent="0.25">
      <c r="A41" s="148" t="s">
        <v>88</v>
      </c>
      <c r="B41" s="105"/>
      <c r="C41" s="109"/>
      <c r="D41" s="105"/>
      <c r="E41" s="109"/>
      <c r="F41" s="105"/>
      <c r="G41" s="105"/>
      <c r="H41" s="105"/>
      <c r="I41" s="105"/>
      <c r="J41" s="110" t="s">
        <v>89</v>
      </c>
      <c r="K41" s="402"/>
      <c r="L41" s="402"/>
      <c r="M41" s="402"/>
      <c r="N41" s="402"/>
      <c r="O41" s="402"/>
      <c r="P41" s="402"/>
      <c r="Q41" s="402"/>
      <c r="R41" s="402"/>
      <c r="S41" s="402"/>
      <c r="T41" s="105"/>
      <c r="U41" s="110" t="s">
        <v>85</v>
      </c>
      <c r="V41" s="403"/>
      <c r="W41" s="403"/>
      <c r="X41" s="403"/>
      <c r="Y41" s="403"/>
      <c r="Z41" s="404"/>
    </row>
    <row r="42" spans="1:42" ht="15.95" customHeight="1" x14ac:dyDescent="0.25">
      <c r="A42" s="148" t="s">
        <v>90</v>
      </c>
      <c r="B42" s="105"/>
      <c r="C42" s="109"/>
      <c r="D42" s="109"/>
      <c r="E42" s="109"/>
      <c r="F42" s="109"/>
      <c r="G42" s="109"/>
      <c r="H42" s="110" t="s">
        <v>91</v>
      </c>
      <c r="I42" s="105"/>
      <c r="J42" s="105"/>
      <c r="K42" s="379"/>
      <c r="L42" s="379"/>
      <c r="M42" s="379"/>
      <c r="N42" s="379"/>
      <c r="O42" s="379"/>
      <c r="P42" s="379"/>
      <c r="Q42" s="379"/>
      <c r="R42" s="379"/>
      <c r="S42" s="379"/>
      <c r="T42" s="105"/>
      <c r="U42" s="110" t="s">
        <v>85</v>
      </c>
      <c r="V42" s="400"/>
      <c r="W42" s="400"/>
      <c r="X42" s="400"/>
      <c r="Y42" s="400"/>
      <c r="Z42" s="401"/>
    </row>
    <row r="43" spans="1:42" ht="15.95" customHeight="1" x14ac:dyDescent="0.25">
      <c r="A43" s="148" t="s">
        <v>92</v>
      </c>
      <c r="B43" s="105"/>
      <c r="C43" s="109"/>
      <c r="D43" s="109"/>
      <c r="E43" s="109"/>
      <c r="F43" s="109"/>
      <c r="G43" s="109"/>
      <c r="H43" s="110" t="s">
        <v>93</v>
      </c>
      <c r="I43" s="105"/>
      <c r="J43" s="105"/>
      <c r="K43" s="379"/>
      <c r="L43" s="379"/>
      <c r="M43" s="379"/>
      <c r="N43" s="379"/>
      <c r="O43" s="379"/>
      <c r="P43" s="379"/>
      <c r="Q43" s="379"/>
      <c r="R43" s="379"/>
      <c r="S43" s="379"/>
      <c r="T43" s="105"/>
      <c r="U43" s="110" t="s">
        <v>85</v>
      </c>
      <c r="V43" s="400"/>
      <c r="W43" s="400"/>
      <c r="X43" s="400"/>
      <c r="Y43" s="400"/>
      <c r="Z43" s="401"/>
    </row>
    <row r="44" spans="1:42" ht="8.1" customHeight="1" thickBot="1" x14ac:dyDescent="0.25">
      <c r="A44" s="149"/>
      <c r="B44" s="150"/>
      <c r="C44" s="150"/>
      <c r="D44" s="150"/>
      <c r="E44" s="150"/>
      <c r="F44" s="150"/>
      <c r="G44" s="150"/>
      <c r="H44" s="150"/>
      <c r="I44" s="150"/>
      <c r="J44" s="150"/>
      <c r="K44" s="150"/>
      <c r="L44" s="150"/>
      <c r="M44" s="150"/>
      <c r="N44" s="150"/>
      <c r="O44" s="150"/>
      <c r="P44" s="150"/>
      <c r="Q44" s="150"/>
      <c r="R44" s="150"/>
      <c r="S44" s="150"/>
      <c r="T44" s="150"/>
      <c r="U44" s="150"/>
      <c r="V44" s="150"/>
      <c r="W44" s="150"/>
      <c r="X44" s="125"/>
      <c r="Y44" s="125"/>
      <c r="Z44" s="127"/>
    </row>
    <row r="45" spans="1:42" ht="15.95" customHeight="1" thickTop="1" x14ac:dyDescent="0.2">
      <c r="A45" s="151"/>
      <c r="B45" s="152"/>
      <c r="C45" s="135"/>
      <c r="D45" s="405" t="s">
        <v>94</v>
      </c>
      <c r="E45" s="406"/>
      <c r="F45" s="406"/>
      <c r="G45" s="406"/>
      <c r="H45" s="406"/>
      <c r="I45" s="406"/>
      <c r="J45" s="406"/>
      <c r="K45" s="406"/>
      <c r="L45" s="406"/>
      <c r="M45" s="406"/>
      <c r="N45" s="406"/>
      <c r="O45" s="406"/>
      <c r="P45" s="406"/>
      <c r="Q45" s="406"/>
      <c r="R45" s="406"/>
      <c r="S45" s="406"/>
      <c r="T45" s="406"/>
      <c r="U45" s="406"/>
      <c r="V45" s="406"/>
      <c r="W45" s="407"/>
      <c r="X45" s="113"/>
      <c r="Y45" s="113"/>
      <c r="Z45" s="153"/>
    </row>
    <row r="46" spans="1:42" ht="15.95" customHeight="1" x14ac:dyDescent="0.25">
      <c r="A46" s="104"/>
      <c r="B46" s="105"/>
      <c r="C46" s="105"/>
      <c r="D46" s="110" t="s">
        <v>95</v>
      </c>
      <c r="E46" s="376"/>
      <c r="F46" s="376"/>
      <c r="G46" s="376"/>
      <c r="H46" s="376"/>
      <c r="I46" s="376"/>
      <c r="J46" s="376"/>
      <c r="K46" s="376"/>
      <c r="L46" s="376"/>
      <c r="M46" s="376"/>
      <c r="N46" s="376"/>
      <c r="O46" s="376"/>
      <c r="P46" s="376"/>
      <c r="Q46" s="109"/>
      <c r="R46" s="109"/>
      <c r="S46" s="109"/>
      <c r="T46" s="113"/>
      <c r="U46" s="110" t="s">
        <v>96</v>
      </c>
      <c r="V46" s="376"/>
      <c r="W46" s="376"/>
      <c r="X46" s="376"/>
      <c r="Y46" s="376"/>
      <c r="Z46" s="377"/>
    </row>
    <row r="47" spans="1:42" ht="15.95" customHeight="1" x14ac:dyDescent="0.25">
      <c r="A47" s="104"/>
      <c r="B47" s="154"/>
      <c r="C47" s="109"/>
      <c r="D47" s="110" t="s">
        <v>115</v>
      </c>
      <c r="E47" s="408"/>
      <c r="F47" s="408"/>
      <c r="G47" s="408"/>
      <c r="H47" s="408"/>
      <c r="I47" s="408"/>
      <c r="J47" s="408"/>
      <c r="K47" s="408"/>
      <c r="L47" s="408"/>
      <c r="M47" s="408"/>
      <c r="N47" s="408"/>
      <c r="O47" s="408"/>
      <c r="P47" s="408"/>
      <c r="Q47" s="109"/>
      <c r="R47" s="109"/>
      <c r="S47" s="109"/>
      <c r="T47" s="113"/>
      <c r="U47" s="110" t="s">
        <v>97</v>
      </c>
      <c r="V47" s="409"/>
      <c r="W47" s="409"/>
      <c r="X47" s="409"/>
      <c r="Y47" s="409"/>
      <c r="Z47" s="410"/>
    </row>
    <row r="48" spans="1:42" ht="15.95" customHeight="1" x14ac:dyDescent="0.25">
      <c r="A48" s="151" t="s">
        <v>116</v>
      </c>
      <c r="B48" s="135"/>
      <c r="C48" s="135"/>
      <c r="D48" s="135"/>
      <c r="E48" s="411"/>
      <c r="F48" s="411"/>
      <c r="G48" s="411"/>
      <c r="H48" s="411"/>
      <c r="I48" s="411"/>
      <c r="J48" s="411"/>
      <c r="K48" s="411"/>
      <c r="L48" s="411"/>
      <c r="M48" s="411"/>
      <c r="N48" s="411"/>
      <c r="O48" s="411"/>
      <c r="P48" s="411"/>
      <c r="Q48" s="109"/>
      <c r="R48" s="109"/>
      <c r="S48" s="109"/>
      <c r="T48" s="113"/>
      <c r="U48" s="110" t="s">
        <v>99</v>
      </c>
      <c r="V48" s="409"/>
      <c r="W48" s="409"/>
      <c r="X48" s="409"/>
      <c r="Y48" s="409"/>
      <c r="Z48" s="410"/>
    </row>
    <row r="49" spans="1:26" ht="15.95" customHeight="1" x14ac:dyDescent="0.25">
      <c r="A49" s="104"/>
      <c r="B49" s="113"/>
      <c r="C49" s="155"/>
      <c r="D49" s="110" t="s">
        <v>98</v>
      </c>
      <c r="E49" s="416"/>
      <c r="F49" s="416"/>
      <c r="G49" s="416"/>
      <c r="H49" s="416"/>
      <c r="I49" s="416"/>
      <c r="J49" s="416"/>
      <c r="K49" s="416"/>
      <c r="L49" s="416"/>
      <c r="M49" s="416"/>
      <c r="N49" s="416"/>
      <c r="O49" s="416"/>
      <c r="P49" s="416"/>
      <c r="Q49" s="109"/>
      <c r="R49" s="109"/>
      <c r="S49" s="109"/>
      <c r="T49" s="113"/>
      <c r="U49" s="110" t="s">
        <v>101</v>
      </c>
      <c r="V49" s="416"/>
      <c r="W49" s="416"/>
      <c r="X49" s="416"/>
      <c r="Y49" s="416"/>
      <c r="Z49" s="417"/>
    </row>
    <row r="50" spans="1:26" ht="15.95" customHeight="1" x14ac:dyDescent="0.25">
      <c r="A50" s="104"/>
      <c r="B50" s="113"/>
      <c r="C50" s="155"/>
      <c r="D50" s="110" t="s">
        <v>100</v>
      </c>
      <c r="E50" s="416"/>
      <c r="F50" s="416"/>
      <c r="G50" s="416"/>
      <c r="H50" s="416"/>
      <c r="I50" s="416"/>
      <c r="J50" s="416"/>
      <c r="K50" s="416"/>
      <c r="L50" s="416"/>
      <c r="M50" s="416"/>
      <c r="N50" s="416"/>
      <c r="O50" s="416"/>
      <c r="P50" s="416"/>
      <c r="Q50" s="109"/>
      <c r="R50" s="109"/>
      <c r="S50" s="109"/>
      <c r="T50" s="113"/>
      <c r="U50" s="110" t="s">
        <v>102</v>
      </c>
      <c r="V50" s="379"/>
      <c r="W50" s="379"/>
      <c r="X50" s="379"/>
      <c r="Y50" s="379"/>
      <c r="Z50" s="380"/>
    </row>
    <row r="51" spans="1:26" ht="15.95" customHeight="1" x14ac:dyDescent="0.25">
      <c r="A51" s="104"/>
      <c r="B51" s="113"/>
      <c r="C51" s="155"/>
      <c r="D51" s="110" t="s">
        <v>32</v>
      </c>
      <c r="E51" s="379"/>
      <c r="F51" s="379"/>
      <c r="G51" s="379"/>
      <c r="H51" s="379"/>
      <c r="I51" s="379"/>
      <c r="J51" s="379"/>
      <c r="K51" s="379"/>
      <c r="L51" s="379"/>
      <c r="M51" s="379"/>
      <c r="N51" s="379"/>
      <c r="O51" s="379"/>
      <c r="P51" s="379"/>
      <c r="Q51" s="109"/>
      <c r="R51" s="109"/>
      <c r="S51" s="109"/>
      <c r="T51" s="113"/>
      <c r="U51" s="110" t="s">
        <v>104</v>
      </c>
      <c r="V51" s="418"/>
      <c r="W51" s="418"/>
      <c r="X51" s="418"/>
      <c r="Y51" s="418"/>
      <c r="Z51" s="419"/>
    </row>
    <row r="52" spans="1:26" ht="15.95" customHeight="1" x14ac:dyDescent="0.25">
      <c r="A52" s="141"/>
      <c r="B52" s="113"/>
      <c r="C52" s="155"/>
      <c r="D52" s="110" t="s">
        <v>103</v>
      </c>
      <c r="E52" s="379"/>
      <c r="F52" s="379"/>
      <c r="G52" s="379"/>
      <c r="H52" s="379"/>
      <c r="I52" s="379"/>
      <c r="J52" s="379"/>
      <c r="K52" s="379"/>
      <c r="L52" s="379"/>
      <c r="M52" s="379"/>
      <c r="N52" s="379"/>
      <c r="O52" s="379"/>
      <c r="P52" s="379"/>
      <c r="Q52" s="109"/>
      <c r="R52" s="109"/>
      <c r="S52" s="109"/>
      <c r="T52" s="113"/>
      <c r="U52" s="110"/>
      <c r="V52" s="156"/>
      <c r="W52" s="156"/>
      <c r="X52" s="156"/>
      <c r="Y52" s="156"/>
      <c r="Z52" s="157"/>
    </row>
    <row r="53" spans="1:26" ht="15.95" customHeight="1" x14ac:dyDescent="0.2">
      <c r="A53" s="108"/>
      <c r="B53" s="109"/>
      <c r="C53" s="109"/>
      <c r="D53" s="113"/>
      <c r="E53" s="113" t="s">
        <v>105</v>
      </c>
      <c r="F53" s="113"/>
      <c r="G53" s="113"/>
      <c r="H53" s="412">
        <f>SUM(Budget!F83)</f>
        <v>0</v>
      </c>
      <c r="I53" s="413"/>
      <c r="J53" s="413"/>
      <c r="K53" s="113"/>
      <c r="L53" s="113" t="s">
        <v>106</v>
      </c>
      <c r="M53" s="113"/>
      <c r="N53" s="412">
        <f>SUM(Budget!J83)</f>
        <v>0</v>
      </c>
      <c r="O53" s="413"/>
      <c r="P53" s="413"/>
      <c r="Q53" s="113"/>
      <c r="R53" s="113" t="s">
        <v>107</v>
      </c>
      <c r="S53" s="113"/>
      <c r="T53" s="414">
        <f>SUM(Budget!F81)</f>
        <v>0</v>
      </c>
      <c r="U53" s="415"/>
      <c r="V53" s="415"/>
      <c r="W53" s="113"/>
      <c r="X53" s="113"/>
      <c r="Y53" s="113"/>
      <c r="Z53" s="153"/>
    </row>
    <row r="54" spans="1:26" ht="8.1" customHeight="1" thickBot="1" x14ac:dyDescent="0.25">
      <c r="A54" s="158"/>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60"/>
    </row>
    <row r="55" spans="1:26" s="162" customFormat="1" x14ac:dyDescent="0.2">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row>
    <row r="56" spans="1:26" s="162" customFormat="1" x14ac:dyDescent="0.2">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row>
    <row r="57" spans="1:26" s="162" customFormat="1" x14ac:dyDescent="0.2">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row>
    <row r="58" spans="1:26" s="162" customFormat="1" x14ac:dyDescent="0.2">
      <c r="A58" s="161"/>
      <c r="B58" s="161"/>
      <c r="C58" s="161"/>
      <c r="D58" s="161"/>
      <c r="E58" s="161"/>
      <c r="F58" s="161"/>
      <c r="G58" s="161"/>
      <c r="H58" s="161"/>
      <c r="I58" s="161"/>
      <c r="J58" s="161"/>
      <c r="K58" s="161"/>
      <c r="N58" s="161"/>
      <c r="O58" s="161"/>
      <c r="P58" s="161"/>
      <c r="Q58" s="161"/>
      <c r="R58" s="161"/>
      <c r="S58" s="161"/>
      <c r="T58" s="161"/>
      <c r="U58" s="161"/>
      <c r="V58" s="161"/>
      <c r="W58" s="161"/>
      <c r="X58" s="161"/>
      <c r="Y58" s="161"/>
      <c r="Z58" s="161"/>
    </row>
    <row r="59" spans="1:26" s="162" customFormat="1" x14ac:dyDescent="0.2">
      <c r="A59" s="161"/>
      <c r="B59" s="161"/>
      <c r="C59" s="161"/>
      <c r="D59" s="161"/>
      <c r="E59" s="161"/>
      <c r="F59" s="161"/>
      <c r="G59" s="161"/>
      <c r="H59" s="161"/>
      <c r="I59" s="161"/>
      <c r="J59" s="161"/>
      <c r="K59" s="161"/>
      <c r="N59" s="161"/>
      <c r="O59" s="161"/>
      <c r="P59" s="161"/>
      <c r="Q59" s="161"/>
      <c r="R59" s="161"/>
      <c r="S59" s="161"/>
      <c r="T59" s="161"/>
      <c r="U59" s="161"/>
      <c r="V59" s="161"/>
      <c r="W59" s="161"/>
      <c r="X59" s="161"/>
      <c r="Y59" s="161"/>
      <c r="Z59" s="161"/>
    </row>
    <row r="60" spans="1:26" s="162" customFormat="1" x14ac:dyDescent="0.2">
      <c r="A60" s="161"/>
      <c r="B60" s="161"/>
      <c r="C60" s="161"/>
      <c r="D60" s="161"/>
      <c r="E60" s="161"/>
      <c r="F60" s="161"/>
      <c r="G60" s="161"/>
      <c r="H60" s="161"/>
      <c r="I60" s="161"/>
      <c r="J60" s="161"/>
      <c r="K60" s="161"/>
      <c r="N60" s="161"/>
      <c r="O60" s="161"/>
      <c r="P60" s="161"/>
      <c r="Q60" s="161"/>
      <c r="R60" s="161"/>
      <c r="S60" s="161"/>
      <c r="T60" s="161"/>
      <c r="U60" s="161"/>
      <c r="V60" s="161"/>
      <c r="W60" s="161"/>
      <c r="X60" s="161"/>
      <c r="Y60" s="161"/>
      <c r="Z60" s="161"/>
    </row>
    <row r="61" spans="1:26" s="162" customFormat="1" x14ac:dyDescent="0.2">
      <c r="A61" s="161"/>
      <c r="B61" s="161"/>
      <c r="C61" s="161"/>
      <c r="D61" s="161"/>
      <c r="E61" s="161"/>
      <c r="F61" s="161"/>
      <c r="G61" s="161"/>
      <c r="H61" s="161"/>
      <c r="I61" s="161"/>
      <c r="J61" s="161"/>
      <c r="K61" s="161"/>
      <c r="N61" s="161"/>
      <c r="O61" s="161"/>
      <c r="P61" s="161"/>
      <c r="Q61" s="161"/>
      <c r="R61" s="161"/>
      <c r="S61" s="161"/>
      <c r="T61" s="161"/>
      <c r="U61" s="161"/>
      <c r="V61" s="161"/>
      <c r="W61" s="161"/>
      <c r="X61" s="161"/>
      <c r="Y61" s="161"/>
      <c r="Z61" s="161"/>
    </row>
    <row r="62" spans="1:26" x14ac:dyDescent="0.2">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row>
    <row r="63" spans="1:26" x14ac:dyDescent="0.2">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row>
    <row r="68" spans="1:22" x14ac:dyDescent="0.2">
      <c r="A68" s="163" t="s">
        <v>108</v>
      </c>
      <c r="B68" s="163"/>
      <c r="C68" s="164"/>
      <c r="D68" s="164"/>
      <c r="E68" s="164"/>
      <c r="F68" s="164"/>
      <c r="M68" s="165" t="s">
        <v>82</v>
      </c>
      <c r="V68" s="165" t="s">
        <v>109</v>
      </c>
    </row>
    <row r="69" spans="1:22" x14ac:dyDescent="0.2">
      <c r="A69" s="163"/>
      <c r="B69" s="163"/>
      <c r="C69" s="164"/>
      <c r="D69" s="164"/>
      <c r="E69" s="164"/>
      <c r="F69" s="164"/>
    </row>
    <row r="70" spans="1:22" x14ac:dyDescent="0.2">
      <c r="A70" s="166" t="s">
        <v>117</v>
      </c>
      <c r="B70" s="164"/>
      <c r="C70" s="164"/>
      <c r="D70" s="164"/>
      <c r="E70" s="164"/>
      <c r="F70" s="164"/>
      <c r="M70" s="352" t="s">
        <v>946</v>
      </c>
      <c r="V70" s="167" t="s">
        <v>110</v>
      </c>
    </row>
    <row r="71" spans="1:22" x14ac:dyDescent="0.2">
      <c r="A71" s="166" t="s">
        <v>118</v>
      </c>
      <c r="B71" s="164"/>
      <c r="C71" s="164"/>
      <c r="D71" s="164"/>
      <c r="E71" s="164"/>
      <c r="F71" s="164"/>
      <c r="M71" s="352" t="s">
        <v>544</v>
      </c>
      <c r="V71" s="167" t="s">
        <v>111</v>
      </c>
    </row>
    <row r="72" spans="1:22" x14ac:dyDescent="0.2">
      <c r="A72" s="166" t="s">
        <v>119</v>
      </c>
      <c r="B72" s="164"/>
      <c r="C72" s="164"/>
      <c r="D72" s="164"/>
      <c r="E72" s="164"/>
      <c r="F72" s="164"/>
      <c r="M72" s="352" t="s">
        <v>944</v>
      </c>
      <c r="V72" s="167" t="s">
        <v>112</v>
      </c>
    </row>
    <row r="73" spans="1:22" x14ac:dyDescent="0.2">
      <c r="A73" s="166" t="s">
        <v>120</v>
      </c>
      <c r="B73" s="164"/>
      <c r="C73" s="164"/>
      <c r="D73" s="164"/>
      <c r="E73" s="164"/>
      <c r="F73" s="164"/>
      <c r="M73" s="352" t="s">
        <v>947</v>
      </c>
      <c r="V73" s="167" t="s">
        <v>113</v>
      </c>
    </row>
    <row r="74" spans="1:22" x14ac:dyDescent="0.2">
      <c r="A74" s="166" t="s">
        <v>121</v>
      </c>
      <c r="B74" s="164"/>
      <c r="C74" s="164"/>
      <c r="D74" s="164"/>
      <c r="E74" s="164"/>
      <c r="F74" s="164"/>
      <c r="M74" s="352" t="s">
        <v>948</v>
      </c>
      <c r="V74" s="167" t="s">
        <v>114</v>
      </c>
    </row>
    <row r="75" spans="1:22" x14ac:dyDescent="0.2">
      <c r="A75" s="166" t="s">
        <v>122</v>
      </c>
      <c r="B75" s="164"/>
      <c r="C75" s="164"/>
      <c r="D75" s="164"/>
      <c r="E75" s="164"/>
      <c r="F75" s="164"/>
      <c r="M75" s="352" t="s">
        <v>949</v>
      </c>
    </row>
    <row r="76" spans="1:22" x14ac:dyDescent="0.2">
      <c r="A76" s="166" t="s">
        <v>123</v>
      </c>
      <c r="B76" s="164"/>
      <c r="C76" s="164"/>
      <c r="D76" s="164"/>
      <c r="E76" s="164"/>
      <c r="F76" s="164"/>
      <c r="M76" s="349"/>
    </row>
    <row r="77" spans="1:22" x14ac:dyDescent="0.2">
      <c r="A77" s="166" t="s">
        <v>124</v>
      </c>
      <c r="B77" s="164"/>
      <c r="C77" s="164"/>
      <c r="D77" s="164"/>
      <c r="E77" s="164"/>
      <c r="F77" s="164"/>
      <c r="M77" s="168" t="s">
        <v>518</v>
      </c>
    </row>
    <row r="78" spans="1:22" x14ac:dyDescent="0.2">
      <c r="A78" s="166" t="s">
        <v>125</v>
      </c>
      <c r="B78" s="164"/>
      <c r="C78" s="164"/>
      <c r="D78" s="164"/>
      <c r="E78" s="164"/>
      <c r="F78" s="164"/>
    </row>
    <row r="79" spans="1:22" x14ac:dyDescent="0.2">
      <c r="A79" s="166" t="s">
        <v>126</v>
      </c>
      <c r="B79" s="164"/>
      <c r="C79" s="164"/>
      <c r="D79" s="164"/>
      <c r="E79" s="164"/>
      <c r="F79" s="164"/>
      <c r="M79" s="96" t="s">
        <v>519</v>
      </c>
    </row>
    <row r="80" spans="1:22" ht="13.5" x14ac:dyDescent="0.25">
      <c r="A80" s="166" t="s">
        <v>127</v>
      </c>
      <c r="B80" s="164"/>
      <c r="C80" s="164"/>
      <c r="D80" s="164"/>
      <c r="E80" s="164"/>
      <c r="F80" s="164"/>
      <c r="M80" s="96" t="s">
        <v>520</v>
      </c>
      <c r="P80" s="169"/>
      <c r="Q80" s="162"/>
    </row>
    <row r="81" spans="1:35" ht="13.5" x14ac:dyDescent="0.25">
      <c r="A81" s="166" t="s">
        <v>128</v>
      </c>
      <c r="B81" s="164"/>
      <c r="C81" s="164"/>
      <c r="D81" s="164"/>
      <c r="E81" s="164"/>
      <c r="F81" s="164"/>
      <c r="M81" s="96" t="s">
        <v>521</v>
      </c>
      <c r="O81" s="170"/>
      <c r="P81" s="171"/>
      <c r="Q81" s="162"/>
    </row>
    <row r="82" spans="1:35" ht="13.5" x14ac:dyDescent="0.25">
      <c r="A82" s="166" t="s">
        <v>129</v>
      </c>
      <c r="B82" s="164"/>
      <c r="C82" s="164"/>
      <c r="D82" s="164"/>
      <c r="E82" s="164"/>
      <c r="F82" s="164"/>
      <c r="M82" s="96" t="s">
        <v>522</v>
      </c>
      <c r="O82" s="170"/>
      <c r="P82" s="171"/>
      <c r="Q82" s="162"/>
    </row>
    <row r="83" spans="1:35" ht="13.5" x14ac:dyDescent="0.25">
      <c r="A83" s="166" t="s">
        <v>130</v>
      </c>
      <c r="B83" s="164"/>
      <c r="C83" s="164"/>
      <c r="D83" s="164"/>
      <c r="E83" s="164"/>
      <c r="F83" s="164"/>
      <c r="M83" s="96" t="s">
        <v>523</v>
      </c>
      <c r="O83" s="170"/>
      <c r="P83" s="171"/>
      <c r="Q83" s="162"/>
    </row>
    <row r="84" spans="1:35" ht="13.5" x14ac:dyDescent="0.25">
      <c r="A84" s="166" t="s">
        <v>131</v>
      </c>
      <c r="B84" s="164"/>
      <c r="C84" s="164"/>
      <c r="D84" s="164"/>
      <c r="E84" s="164"/>
      <c r="F84" s="164"/>
      <c r="M84" s="96" t="s">
        <v>524</v>
      </c>
      <c r="O84" s="170"/>
      <c r="P84" s="171"/>
      <c r="Q84" s="162"/>
    </row>
    <row r="85" spans="1:35" ht="13.5" x14ac:dyDescent="0.25">
      <c r="A85" s="166" t="s">
        <v>132</v>
      </c>
      <c r="B85" s="164"/>
      <c r="C85" s="164"/>
      <c r="D85" s="164"/>
      <c r="E85" s="164"/>
      <c r="F85" s="164"/>
      <c r="M85" s="96" t="s">
        <v>525</v>
      </c>
      <c r="O85" s="170"/>
      <c r="P85" s="171"/>
      <c r="Q85" s="162"/>
    </row>
    <row r="86" spans="1:35" ht="13.5" x14ac:dyDescent="0.25">
      <c r="A86" s="166" t="s">
        <v>133</v>
      </c>
      <c r="B86" s="164"/>
      <c r="C86" s="164"/>
      <c r="D86" s="164"/>
      <c r="E86" s="164"/>
      <c r="F86" s="164"/>
      <c r="M86" s="96" t="s">
        <v>526</v>
      </c>
      <c r="O86" s="170"/>
      <c r="P86" s="171"/>
      <c r="Q86" s="162"/>
    </row>
    <row r="87" spans="1:35" ht="13.5" x14ac:dyDescent="0.25">
      <c r="A87" s="166" t="s">
        <v>134</v>
      </c>
      <c r="B87" s="164"/>
      <c r="C87" s="164"/>
      <c r="D87" s="164"/>
      <c r="E87" s="164"/>
      <c r="F87" s="164"/>
      <c r="M87" s="96" t="s">
        <v>527</v>
      </c>
      <c r="O87" s="172"/>
      <c r="P87" s="173"/>
      <c r="Q87" s="162"/>
    </row>
    <row r="88" spans="1:35" ht="13.5" x14ac:dyDescent="0.25">
      <c r="A88" s="166" t="s">
        <v>135</v>
      </c>
      <c r="B88" s="164"/>
      <c r="C88" s="164"/>
      <c r="D88" s="164"/>
      <c r="E88" s="164"/>
      <c r="F88" s="164"/>
      <c r="M88" s="96" t="s">
        <v>528</v>
      </c>
      <c r="O88" s="174"/>
      <c r="P88" s="175"/>
      <c r="Q88" s="162"/>
    </row>
    <row r="89" spans="1:35" ht="13.5" x14ac:dyDescent="0.25">
      <c r="A89" s="166" t="s">
        <v>136</v>
      </c>
      <c r="B89" s="164"/>
      <c r="C89" s="164"/>
      <c r="D89" s="164"/>
      <c r="E89" s="164"/>
      <c r="F89" s="164"/>
      <c r="M89" s="96" t="s">
        <v>35</v>
      </c>
      <c r="O89" s="172"/>
      <c r="P89" s="173"/>
      <c r="Q89" s="162"/>
    </row>
    <row r="90" spans="1:35" ht="13.5" x14ac:dyDescent="0.25">
      <c r="A90" s="166" t="s">
        <v>137</v>
      </c>
      <c r="B90" s="164"/>
      <c r="C90" s="164"/>
      <c r="D90" s="164"/>
      <c r="E90" s="164"/>
      <c r="F90" s="164"/>
      <c r="O90" s="176"/>
      <c r="P90" s="175"/>
      <c r="Q90" s="162"/>
    </row>
    <row r="91" spans="1:35" ht="13.5" x14ac:dyDescent="0.25">
      <c r="A91" s="166" t="s">
        <v>138</v>
      </c>
      <c r="B91" s="164"/>
      <c r="C91" s="164"/>
      <c r="D91" s="164"/>
      <c r="E91" s="164"/>
      <c r="F91" s="164"/>
      <c r="O91" s="176"/>
      <c r="P91" s="173"/>
      <c r="Q91" s="162"/>
    </row>
    <row r="92" spans="1:35" ht="13.5" x14ac:dyDescent="0.25">
      <c r="A92" s="166" t="s">
        <v>139</v>
      </c>
      <c r="B92" s="164"/>
      <c r="C92" s="164"/>
      <c r="D92" s="164"/>
      <c r="E92" s="164"/>
      <c r="F92" s="164"/>
      <c r="N92" s="168" t="s">
        <v>586</v>
      </c>
      <c r="O92" s="176"/>
      <c r="P92" s="173"/>
      <c r="Q92" s="162"/>
    </row>
    <row r="93" spans="1:35" ht="13.5" x14ac:dyDescent="0.25">
      <c r="A93" s="166" t="s">
        <v>140</v>
      </c>
      <c r="B93" s="164"/>
      <c r="C93" s="164"/>
      <c r="D93" s="164"/>
      <c r="E93" s="164"/>
      <c r="F93" s="164"/>
      <c r="O93" s="176"/>
      <c r="P93" s="173"/>
      <c r="Q93" s="162"/>
    </row>
    <row r="94" spans="1:35" ht="15.75" x14ac:dyDescent="0.25">
      <c r="A94" s="166" t="s">
        <v>141</v>
      </c>
      <c r="B94" s="164"/>
      <c r="C94" s="164"/>
      <c r="D94" s="164"/>
      <c r="E94" s="164"/>
      <c r="F94" s="164"/>
      <c r="N94" s="74" t="s">
        <v>592</v>
      </c>
      <c r="O94" s="74"/>
      <c r="P94" s="177"/>
      <c r="Q94" s="177"/>
      <c r="R94" s="177"/>
      <c r="S94" s="177"/>
      <c r="T94" s="177"/>
      <c r="U94" s="177"/>
      <c r="V94" s="177"/>
      <c r="W94" s="177"/>
    </row>
    <row r="95" spans="1:35" ht="18.75" x14ac:dyDescent="0.25">
      <c r="A95" s="166" t="s">
        <v>142</v>
      </c>
      <c r="B95" s="164"/>
      <c r="C95" s="164"/>
      <c r="D95" s="164"/>
      <c r="E95" s="164"/>
      <c r="F95" s="164"/>
      <c r="M95" s="178"/>
      <c r="N95" s="75"/>
      <c r="O95" s="179"/>
      <c r="P95" s="180"/>
      <c r="Q95" s="178"/>
      <c r="R95" s="178"/>
      <c r="S95" s="178"/>
      <c r="T95" s="178"/>
      <c r="U95" s="178"/>
      <c r="V95" s="178"/>
      <c r="W95" s="178"/>
    </row>
    <row r="96" spans="1:35" ht="18.75" x14ac:dyDescent="0.25">
      <c r="A96" s="166" t="s">
        <v>143</v>
      </c>
      <c r="B96" s="164"/>
      <c r="C96" s="164"/>
      <c r="D96" s="164"/>
      <c r="E96" s="164"/>
      <c r="F96" s="164"/>
      <c r="M96" s="181"/>
      <c r="N96" s="74" t="s">
        <v>593</v>
      </c>
      <c r="O96" s="182"/>
      <c r="P96" s="183"/>
      <c r="Q96" s="184"/>
      <c r="R96" s="184"/>
      <c r="S96" s="184"/>
      <c r="T96" s="184"/>
      <c r="U96" s="184"/>
      <c r="V96" s="177"/>
      <c r="W96" s="184"/>
      <c r="X96" s="185"/>
      <c r="Y96" s="185"/>
      <c r="Z96" s="185"/>
      <c r="AA96" s="185"/>
      <c r="AB96" s="185"/>
      <c r="AC96" s="185"/>
      <c r="AD96" s="185"/>
      <c r="AE96" s="185"/>
      <c r="AF96" s="185"/>
      <c r="AG96" s="185"/>
      <c r="AH96" s="185"/>
      <c r="AI96" s="185"/>
    </row>
    <row r="97" spans="1:35" ht="12.75" customHeight="1" x14ac:dyDescent="0.2">
      <c r="A97" s="166" t="s">
        <v>144</v>
      </c>
      <c r="B97" s="164"/>
      <c r="C97" s="164"/>
      <c r="D97" s="164"/>
      <c r="E97" s="164"/>
      <c r="F97" s="164"/>
      <c r="M97" s="181"/>
      <c r="N97" s="76" t="s">
        <v>594</v>
      </c>
      <c r="O97" s="76"/>
      <c r="P97" s="186"/>
      <c r="Q97" s="186"/>
      <c r="R97" s="186"/>
      <c r="S97" s="186"/>
      <c r="T97" s="186"/>
      <c r="U97" s="186"/>
      <c r="V97" s="186"/>
      <c r="W97" s="186"/>
      <c r="X97" s="186"/>
      <c r="Y97" s="186"/>
      <c r="Z97" s="185"/>
      <c r="AA97" s="185"/>
      <c r="AB97" s="185"/>
      <c r="AC97" s="185"/>
      <c r="AD97" s="185"/>
      <c r="AE97" s="185"/>
      <c r="AF97" s="185"/>
      <c r="AG97" s="185"/>
      <c r="AH97" s="185"/>
      <c r="AI97" s="185"/>
    </row>
    <row r="98" spans="1:35" ht="15.75" x14ac:dyDescent="0.25">
      <c r="A98" s="166" t="s">
        <v>145</v>
      </c>
      <c r="B98" s="164"/>
      <c r="C98" s="164"/>
      <c r="D98" s="164"/>
      <c r="E98" s="164"/>
      <c r="F98" s="164"/>
      <c r="M98" s="181"/>
      <c r="N98" s="77" t="s">
        <v>595</v>
      </c>
      <c r="O98" s="187"/>
      <c r="P98" s="186"/>
      <c r="Q98" s="186"/>
      <c r="R98" s="186"/>
      <c r="S98" s="186"/>
      <c r="T98" s="186"/>
      <c r="U98" s="188"/>
      <c r="V98" s="189"/>
      <c r="W98" s="185"/>
      <c r="X98" s="185"/>
      <c r="Y98" s="185"/>
      <c r="Z98" s="185"/>
      <c r="AA98" s="185"/>
      <c r="AB98" s="185"/>
      <c r="AC98" s="185"/>
      <c r="AD98" s="185"/>
      <c r="AE98" s="185"/>
      <c r="AF98" s="185"/>
      <c r="AG98" s="185"/>
      <c r="AH98" s="185"/>
      <c r="AI98" s="185"/>
    </row>
    <row r="99" spans="1:35" ht="15.75" x14ac:dyDescent="0.25">
      <c r="A99" s="166" t="s">
        <v>146</v>
      </c>
      <c r="B99" s="164"/>
      <c r="C99" s="164"/>
      <c r="D99" s="164"/>
      <c r="E99" s="164"/>
      <c r="F99" s="164"/>
      <c r="M99" s="190"/>
      <c r="N99" s="77" t="s">
        <v>596</v>
      </c>
      <c r="O99" s="187"/>
      <c r="P99" s="189"/>
      <c r="Q99" s="189"/>
      <c r="R99" s="189"/>
      <c r="S99" s="189"/>
      <c r="T99" s="189"/>
      <c r="U99" s="189"/>
      <c r="V99" s="189"/>
      <c r="W99" s="185"/>
      <c r="X99" s="185"/>
      <c r="Y99" s="185"/>
      <c r="Z99" s="185"/>
      <c r="AA99" s="185"/>
      <c r="AB99" s="185"/>
      <c r="AC99" s="185"/>
      <c r="AD99" s="185"/>
      <c r="AE99" s="185"/>
      <c r="AF99" s="185"/>
      <c r="AG99" s="185"/>
      <c r="AH99" s="185"/>
      <c r="AI99" s="185"/>
    </row>
    <row r="100" spans="1:35" ht="15.75" x14ac:dyDescent="0.25">
      <c r="A100" s="166" t="s">
        <v>147</v>
      </c>
      <c r="B100" s="164"/>
      <c r="C100" s="164"/>
      <c r="D100" s="164"/>
      <c r="E100" s="164"/>
      <c r="F100" s="164"/>
      <c r="M100" s="190"/>
      <c r="N100" s="77" t="s">
        <v>597</v>
      </c>
      <c r="O100" s="187"/>
      <c r="P100" s="189"/>
      <c r="Q100" s="189"/>
      <c r="R100" s="189"/>
      <c r="S100" s="189"/>
      <c r="T100" s="189"/>
      <c r="U100" s="189"/>
      <c r="V100" s="189"/>
      <c r="W100" s="185"/>
      <c r="X100" s="185"/>
      <c r="Y100" s="185"/>
      <c r="Z100" s="185"/>
      <c r="AA100" s="185"/>
      <c r="AB100" s="185"/>
      <c r="AC100" s="185"/>
      <c r="AD100" s="185"/>
      <c r="AE100" s="185"/>
      <c r="AF100" s="185"/>
      <c r="AG100" s="185"/>
      <c r="AH100" s="185"/>
      <c r="AI100" s="185"/>
    </row>
    <row r="101" spans="1:35" ht="12.75" customHeight="1" x14ac:dyDescent="0.2">
      <c r="A101" s="166" t="s">
        <v>148</v>
      </c>
      <c r="B101" s="164"/>
      <c r="C101" s="164"/>
      <c r="D101" s="164"/>
      <c r="E101" s="164"/>
      <c r="F101" s="164"/>
      <c r="M101" s="191"/>
      <c r="N101" s="76" t="s">
        <v>598</v>
      </c>
      <c r="O101" s="76"/>
      <c r="P101" s="186"/>
      <c r="Q101" s="186"/>
      <c r="R101" s="186"/>
      <c r="S101" s="186"/>
      <c r="T101" s="186"/>
      <c r="U101" s="186"/>
      <c r="V101" s="186"/>
      <c r="W101" s="186"/>
      <c r="X101" s="186"/>
      <c r="Y101" s="186"/>
      <c r="Z101" s="186"/>
      <c r="AA101" s="185"/>
      <c r="AB101" s="185"/>
      <c r="AC101" s="185"/>
      <c r="AD101" s="185"/>
      <c r="AE101" s="185"/>
      <c r="AF101" s="185"/>
      <c r="AG101" s="185"/>
      <c r="AH101" s="185"/>
      <c r="AI101" s="185"/>
    </row>
    <row r="102" spans="1:35" ht="15.75" x14ac:dyDescent="0.25">
      <c r="A102" s="166" t="s">
        <v>149</v>
      </c>
      <c r="B102" s="164"/>
      <c r="C102" s="164"/>
      <c r="D102" s="164"/>
      <c r="E102" s="164"/>
      <c r="F102" s="164"/>
      <c r="M102" s="191"/>
      <c r="N102" s="78" t="s">
        <v>599</v>
      </c>
      <c r="O102" s="187"/>
      <c r="P102" s="186"/>
      <c r="Q102" s="186"/>
      <c r="R102" s="186"/>
      <c r="S102" s="186"/>
      <c r="T102" s="186"/>
      <c r="U102" s="186"/>
      <c r="V102" s="189"/>
      <c r="W102" s="185"/>
      <c r="X102" s="185"/>
      <c r="Y102" s="185"/>
      <c r="Z102" s="185"/>
      <c r="AA102" s="185"/>
      <c r="AB102" s="185"/>
      <c r="AC102" s="185"/>
      <c r="AD102" s="185"/>
      <c r="AE102" s="185"/>
      <c r="AF102" s="185"/>
      <c r="AG102" s="185"/>
      <c r="AH102" s="185"/>
      <c r="AI102" s="185"/>
    </row>
    <row r="103" spans="1:35" ht="15.75" x14ac:dyDescent="0.25">
      <c r="A103" s="166" t="s">
        <v>150</v>
      </c>
      <c r="B103" s="164"/>
      <c r="C103" s="164"/>
      <c r="D103" s="164"/>
      <c r="E103" s="164"/>
      <c r="F103" s="164"/>
      <c r="M103" s="190"/>
      <c r="N103" s="78" t="s">
        <v>600</v>
      </c>
      <c r="O103" s="187"/>
      <c r="P103" s="189"/>
      <c r="Q103" s="189"/>
      <c r="R103" s="189"/>
      <c r="S103" s="189"/>
      <c r="T103" s="189"/>
      <c r="U103" s="189"/>
      <c r="V103" s="189"/>
      <c r="W103" s="185"/>
      <c r="X103" s="185"/>
      <c r="Y103" s="185"/>
      <c r="Z103" s="185"/>
      <c r="AA103" s="185"/>
      <c r="AB103" s="185"/>
      <c r="AC103" s="185"/>
      <c r="AD103" s="185"/>
      <c r="AE103" s="185"/>
      <c r="AF103" s="185"/>
      <c r="AG103" s="185"/>
      <c r="AH103" s="185"/>
      <c r="AI103" s="185"/>
    </row>
    <row r="104" spans="1:35" ht="15.75" x14ac:dyDescent="0.25">
      <c r="A104" s="166" t="s">
        <v>151</v>
      </c>
      <c r="B104" s="164"/>
      <c r="C104" s="164"/>
      <c r="D104" s="164"/>
      <c r="E104" s="164"/>
      <c r="F104" s="164"/>
      <c r="M104" s="192"/>
      <c r="N104" s="74" t="s">
        <v>601</v>
      </c>
      <c r="O104" s="84"/>
      <c r="P104" s="189"/>
      <c r="Q104" s="189"/>
      <c r="R104" s="189"/>
      <c r="S104" s="189"/>
      <c r="T104" s="189"/>
      <c r="U104" s="189"/>
      <c r="V104" s="189"/>
      <c r="W104" s="185"/>
      <c r="X104" s="185"/>
      <c r="Y104" s="185"/>
      <c r="Z104" s="185"/>
      <c r="AA104" s="185"/>
      <c r="AB104" s="185"/>
      <c r="AC104" s="185"/>
      <c r="AD104" s="185"/>
      <c r="AE104" s="185"/>
      <c r="AF104" s="185"/>
      <c r="AG104" s="185"/>
      <c r="AH104" s="185"/>
      <c r="AI104" s="185"/>
    </row>
    <row r="105" spans="1:35" ht="15.75" x14ac:dyDescent="0.25">
      <c r="A105" s="166" t="s">
        <v>152</v>
      </c>
      <c r="B105" s="164"/>
      <c r="C105" s="164"/>
      <c r="D105" s="164"/>
      <c r="E105" s="164"/>
      <c r="F105" s="164"/>
      <c r="M105" s="178"/>
      <c r="N105" s="78" t="s">
        <v>602</v>
      </c>
      <c r="O105" s="187"/>
      <c r="P105" s="189"/>
      <c r="Q105" s="189"/>
      <c r="R105" s="189"/>
      <c r="S105" s="189"/>
      <c r="T105" s="189"/>
      <c r="U105" s="189"/>
      <c r="V105" s="189"/>
      <c r="W105" s="185"/>
      <c r="X105" s="185"/>
      <c r="Y105" s="185"/>
      <c r="Z105" s="185"/>
      <c r="AA105" s="185"/>
      <c r="AB105" s="185"/>
      <c r="AC105" s="185"/>
      <c r="AD105" s="185"/>
      <c r="AE105" s="185"/>
      <c r="AF105" s="185"/>
      <c r="AG105" s="185"/>
      <c r="AH105" s="185"/>
      <c r="AI105" s="185"/>
    </row>
    <row r="106" spans="1:35" ht="15.75" x14ac:dyDescent="0.25">
      <c r="A106" s="166" t="s">
        <v>153</v>
      </c>
      <c r="B106" s="164"/>
      <c r="C106" s="164"/>
      <c r="D106" s="164"/>
      <c r="E106" s="164"/>
      <c r="F106" s="164"/>
      <c r="M106" s="178"/>
      <c r="N106" s="78" t="s">
        <v>603</v>
      </c>
      <c r="O106" s="187"/>
      <c r="P106" s="189"/>
      <c r="Q106" s="189"/>
      <c r="R106" s="189"/>
      <c r="S106" s="189"/>
      <c r="T106" s="189"/>
      <c r="U106" s="189"/>
      <c r="V106" s="189"/>
      <c r="W106" s="185"/>
      <c r="X106" s="185"/>
      <c r="Y106" s="185"/>
      <c r="Z106" s="185"/>
      <c r="AA106" s="185"/>
      <c r="AB106" s="185"/>
      <c r="AC106" s="185"/>
      <c r="AD106" s="185"/>
      <c r="AE106" s="185"/>
      <c r="AF106" s="185"/>
      <c r="AG106" s="185"/>
      <c r="AH106" s="185"/>
      <c r="AI106" s="185"/>
    </row>
    <row r="107" spans="1:35" ht="15.75" x14ac:dyDescent="0.25">
      <c r="A107" s="166" t="s">
        <v>154</v>
      </c>
      <c r="B107" s="164"/>
      <c r="C107" s="164"/>
      <c r="D107" s="164"/>
      <c r="E107" s="164"/>
      <c r="F107" s="164"/>
      <c r="M107" s="178"/>
      <c r="N107" s="78" t="s">
        <v>604</v>
      </c>
      <c r="O107" s="187"/>
      <c r="P107" s="189"/>
      <c r="Q107" s="189"/>
      <c r="R107" s="189"/>
      <c r="S107" s="189"/>
      <c r="T107" s="189"/>
      <c r="U107" s="189"/>
      <c r="V107" s="189"/>
      <c r="W107" s="185"/>
      <c r="X107" s="185"/>
      <c r="Y107" s="185"/>
      <c r="Z107" s="185"/>
      <c r="AA107" s="185"/>
      <c r="AB107" s="185"/>
      <c r="AC107" s="185"/>
      <c r="AD107" s="185"/>
      <c r="AE107" s="185"/>
      <c r="AF107" s="185"/>
      <c r="AG107" s="185"/>
      <c r="AH107" s="185"/>
      <c r="AI107" s="185"/>
    </row>
    <row r="108" spans="1:35" ht="15.75" x14ac:dyDescent="0.25">
      <c r="A108" s="166" t="s">
        <v>155</v>
      </c>
      <c r="B108" s="164"/>
      <c r="C108" s="164"/>
      <c r="D108" s="164"/>
      <c r="E108" s="164"/>
      <c r="F108" s="164"/>
      <c r="M108" s="178"/>
      <c r="N108" s="78" t="s">
        <v>605</v>
      </c>
      <c r="O108" s="187"/>
      <c r="P108" s="189"/>
      <c r="Q108" s="189"/>
      <c r="R108" s="189"/>
      <c r="S108" s="189"/>
      <c r="T108" s="189"/>
      <c r="U108" s="189"/>
      <c r="V108" s="189"/>
      <c r="W108" s="185"/>
      <c r="X108" s="185"/>
      <c r="Y108" s="185"/>
      <c r="Z108" s="185"/>
      <c r="AA108" s="185"/>
      <c r="AB108" s="185"/>
      <c r="AC108" s="185"/>
      <c r="AD108" s="185"/>
      <c r="AE108" s="185"/>
      <c r="AF108" s="185"/>
      <c r="AG108" s="185"/>
      <c r="AH108" s="185"/>
      <c r="AI108" s="185"/>
    </row>
    <row r="109" spans="1:35" ht="15.75" x14ac:dyDescent="0.25">
      <c r="A109" s="166" t="s">
        <v>156</v>
      </c>
      <c r="B109" s="164"/>
      <c r="C109" s="164"/>
      <c r="D109" s="164"/>
      <c r="E109" s="164"/>
      <c r="F109" s="164"/>
      <c r="M109" s="178"/>
      <c r="N109" s="77" t="s">
        <v>606</v>
      </c>
      <c r="O109" s="187"/>
      <c r="P109" s="188"/>
      <c r="Q109" s="188"/>
      <c r="R109" s="188"/>
      <c r="S109" s="188"/>
      <c r="T109" s="188"/>
      <c r="U109" s="188"/>
      <c r="V109" s="188"/>
      <c r="W109" s="185"/>
      <c r="X109" s="185"/>
      <c r="Y109" s="185"/>
      <c r="Z109" s="185"/>
      <c r="AA109" s="185"/>
      <c r="AB109" s="185"/>
      <c r="AC109" s="185"/>
      <c r="AD109" s="185"/>
      <c r="AE109" s="185"/>
      <c r="AF109" s="185"/>
      <c r="AG109" s="185"/>
      <c r="AH109" s="185"/>
      <c r="AI109" s="185"/>
    </row>
    <row r="110" spans="1:35" ht="15.75" x14ac:dyDescent="0.25">
      <c r="A110" s="166" t="s">
        <v>157</v>
      </c>
      <c r="B110" s="164"/>
      <c r="C110" s="164"/>
      <c r="D110" s="164"/>
      <c r="E110" s="164"/>
      <c r="F110" s="164"/>
      <c r="M110" s="178"/>
      <c r="N110" s="79" t="s">
        <v>607</v>
      </c>
      <c r="O110" s="84"/>
      <c r="P110" s="188"/>
      <c r="Q110" s="188"/>
      <c r="R110" s="188"/>
      <c r="S110" s="188"/>
      <c r="T110" s="188"/>
      <c r="U110" s="188"/>
      <c r="V110" s="188"/>
      <c r="W110" s="185"/>
      <c r="X110" s="185"/>
      <c r="Y110" s="185"/>
      <c r="Z110" s="185"/>
      <c r="AA110" s="185"/>
      <c r="AB110" s="185"/>
      <c r="AC110" s="185"/>
      <c r="AD110" s="185"/>
      <c r="AE110" s="185"/>
      <c r="AF110" s="185"/>
      <c r="AG110" s="185"/>
      <c r="AH110" s="185"/>
      <c r="AI110" s="185"/>
    </row>
    <row r="111" spans="1:35" ht="15.75" x14ac:dyDescent="0.25">
      <c r="A111" s="166" t="s">
        <v>158</v>
      </c>
      <c r="B111" s="164"/>
      <c r="C111" s="164"/>
      <c r="D111" s="164"/>
      <c r="E111" s="164"/>
      <c r="F111" s="164"/>
      <c r="M111" s="178"/>
      <c r="N111" s="78" t="s">
        <v>608</v>
      </c>
      <c r="O111" s="187"/>
      <c r="P111" s="189"/>
      <c r="Q111" s="188"/>
      <c r="R111" s="188"/>
      <c r="S111" s="188"/>
      <c r="T111" s="188"/>
      <c r="U111" s="188"/>
      <c r="V111" s="188"/>
      <c r="W111" s="185"/>
      <c r="X111" s="185"/>
      <c r="Y111" s="185"/>
      <c r="Z111" s="185"/>
      <c r="AA111" s="185"/>
      <c r="AB111" s="185"/>
      <c r="AC111" s="185"/>
      <c r="AD111" s="185"/>
      <c r="AE111" s="185"/>
      <c r="AF111" s="185"/>
      <c r="AG111" s="185"/>
      <c r="AH111" s="185"/>
      <c r="AI111" s="185"/>
    </row>
    <row r="112" spans="1:35" ht="15.75" x14ac:dyDescent="0.25">
      <c r="A112" s="166" t="s">
        <v>159</v>
      </c>
      <c r="B112" s="164"/>
      <c r="C112" s="164"/>
      <c r="D112" s="164"/>
      <c r="E112" s="164"/>
      <c r="F112" s="164"/>
      <c r="M112" s="178"/>
      <c r="N112" s="78" t="s">
        <v>609</v>
      </c>
      <c r="O112" s="187"/>
      <c r="P112" s="189"/>
      <c r="Q112" s="188"/>
      <c r="R112" s="188"/>
      <c r="S112" s="188"/>
      <c r="T112" s="188"/>
      <c r="U112" s="188"/>
      <c r="V112" s="188"/>
      <c r="W112" s="185"/>
      <c r="X112" s="185"/>
      <c r="Y112" s="185"/>
      <c r="Z112" s="185"/>
      <c r="AA112" s="185"/>
      <c r="AB112" s="185"/>
      <c r="AC112" s="185"/>
      <c r="AD112" s="185"/>
      <c r="AE112" s="185"/>
      <c r="AF112" s="185"/>
      <c r="AG112" s="185"/>
      <c r="AH112" s="185"/>
      <c r="AI112" s="185"/>
    </row>
    <row r="113" spans="1:44" ht="15.75" x14ac:dyDescent="0.25">
      <c r="A113" s="166" t="s">
        <v>160</v>
      </c>
      <c r="B113" s="164"/>
      <c r="C113" s="164"/>
      <c r="D113" s="164"/>
      <c r="E113" s="164"/>
      <c r="F113" s="164"/>
      <c r="M113" s="178"/>
      <c r="N113" s="78" t="s">
        <v>610</v>
      </c>
      <c r="O113" s="187"/>
      <c r="P113" s="189"/>
      <c r="Q113" s="188"/>
      <c r="R113" s="188"/>
      <c r="S113" s="188"/>
      <c r="T113" s="188"/>
      <c r="U113" s="188"/>
      <c r="V113" s="188"/>
      <c r="W113" s="185"/>
      <c r="X113" s="185"/>
      <c r="Y113" s="185"/>
      <c r="Z113" s="185"/>
      <c r="AA113" s="185"/>
      <c r="AB113" s="185"/>
      <c r="AC113" s="185"/>
      <c r="AD113" s="185"/>
      <c r="AE113" s="185"/>
      <c r="AF113" s="185"/>
      <c r="AG113" s="185"/>
      <c r="AH113" s="185"/>
      <c r="AI113" s="185"/>
    </row>
    <row r="114" spans="1:44" ht="15.75" x14ac:dyDescent="0.25">
      <c r="A114" s="166" t="s">
        <v>161</v>
      </c>
      <c r="B114" s="164"/>
      <c r="C114" s="164"/>
      <c r="D114" s="164"/>
      <c r="E114" s="164"/>
      <c r="F114" s="164"/>
      <c r="M114" s="178"/>
      <c r="N114" s="78" t="s">
        <v>611</v>
      </c>
      <c r="O114" s="187"/>
      <c r="P114" s="189"/>
      <c r="Q114" s="188"/>
      <c r="R114" s="188"/>
      <c r="S114" s="188"/>
      <c r="T114" s="188"/>
      <c r="U114" s="188"/>
      <c r="V114" s="188"/>
      <c r="W114" s="185"/>
      <c r="X114" s="185"/>
      <c r="Y114" s="185"/>
      <c r="Z114" s="185"/>
      <c r="AA114" s="185"/>
      <c r="AB114" s="185"/>
      <c r="AC114" s="185"/>
      <c r="AD114" s="185"/>
      <c r="AE114" s="185"/>
      <c r="AF114" s="185"/>
      <c r="AG114" s="185"/>
      <c r="AH114" s="185"/>
      <c r="AI114" s="185"/>
    </row>
    <row r="115" spans="1:44" ht="15.75" x14ac:dyDescent="0.25">
      <c r="A115" s="166" t="s">
        <v>162</v>
      </c>
      <c r="B115" s="164"/>
      <c r="C115" s="164"/>
      <c r="D115" s="164"/>
      <c r="E115" s="164"/>
      <c r="F115" s="164"/>
      <c r="M115" s="178"/>
      <c r="N115" s="78" t="s">
        <v>612</v>
      </c>
      <c r="O115" s="187"/>
      <c r="P115" s="189"/>
      <c r="Q115" s="188"/>
      <c r="R115" s="188"/>
      <c r="S115" s="188"/>
      <c r="T115" s="188"/>
      <c r="U115" s="188"/>
      <c r="V115" s="188"/>
      <c r="W115" s="185"/>
      <c r="X115" s="185"/>
      <c r="Y115" s="185"/>
      <c r="Z115" s="185"/>
      <c r="AA115" s="185"/>
      <c r="AB115" s="185"/>
      <c r="AC115" s="185"/>
      <c r="AD115" s="185"/>
      <c r="AE115" s="185"/>
      <c r="AF115" s="185"/>
      <c r="AG115" s="185"/>
      <c r="AH115" s="185"/>
      <c r="AI115" s="185"/>
    </row>
    <row r="116" spans="1:44" ht="15.75" x14ac:dyDescent="0.25">
      <c r="A116" s="166" t="s">
        <v>163</v>
      </c>
      <c r="B116" s="164"/>
      <c r="C116" s="164"/>
      <c r="D116" s="164"/>
      <c r="E116" s="164"/>
      <c r="F116" s="164"/>
      <c r="M116" s="178"/>
      <c r="N116" s="78" t="s">
        <v>613</v>
      </c>
      <c r="O116" s="187"/>
      <c r="P116" s="189"/>
      <c r="Q116" s="188"/>
      <c r="R116" s="188"/>
      <c r="S116" s="188"/>
      <c r="T116" s="188"/>
      <c r="U116" s="188"/>
      <c r="V116" s="188"/>
      <c r="W116" s="185"/>
      <c r="X116" s="185"/>
      <c r="Y116" s="185"/>
      <c r="Z116" s="185"/>
      <c r="AA116" s="185"/>
      <c r="AB116" s="185"/>
      <c r="AC116" s="185"/>
      <c r="AD116" s="185"/>
      <c r="AE116" s="185"/>
      <c r="AF116" s="185"/>
      <c r="AG116" s="185"/>
      <c r="AH116" s="185"/>
      <c r="AI116" s="185"/>
    </row>
    <row r="117" spans="1:44" ht="15.75" x14ac:dyDescent="0.25">
      <c r="A117" s="166" t="s">
        <v>164</v>
      </c>
      <c r="B117" s="164"/>
      <c r="C117" s="164"/>
      <c r="D117" s="164"/>
      <c r="E117" s="164"/>
      <c r="F117" s="164"/>
      <c r="M117" s="178"/>
      <c r="N117" s="78" t="s">
        <v>614</v>
      </c>
      <c r="O117" s="187"/>
      <c r="P117" s="189"/>
      <c r="Q117" s="188"/>
      <c r="R117" s="188"/>
      <c r="S117" s="188"/>
      <c r="T117" s="188"/>
      <c r="U117" s="188"/>
      <c r="V117" s="188"/>
      <c r="W117" s="177"/>
      <c r="X117" s="177"/>
      <c r="Y117" s="177"/>
      <c r="Z117" s="177"/>
      <c r="AA117" s="185"/>
      <c r="AB117" s="177"/>
      <c r="AC117" s="177"/>
      <c r="AD117" s="177"/>
      <c r="AE117" s="177"/>
      <c r="AF117" s="177"/>
      <c r="AG117" s="177"/>
      <c r="AH117" s="177"/>
      <c r="AI117" s="177"/>
      <c r="AJ117" s="177"/>
      <c r="AK117" s="177"/>
      <c r="AL117" s="177"/>
      <c r="AM117" s="177"/>
      <c r="AN117" s="177"/>
      <c r="AO117" s="177"/>
      <c r="AP117" s="135"/>
      <c r="AQ117" s="135"/>
      <c r="AR117" s="135"/>
    </row>
    <row r="118" spans="1:44" ht="15.75" x14ac:dyDescent="0.25">
      <c r="A118" s="166" t="s">
        <v>165</v>
      </c>
      <c r="B118" s="164"/>
      <c r="C118" s="164"/>
      <c r="D118" s="164"/>
      <c r="E118" s="164"/>
      <c r="F118" s="164"/>
      <c r="M118" s="178"/>
      <c r="N118" s="78" t="s">
        <v>615</v>
      </c>
      <c r="O118" s="187"/>
      <c r="P118" s="189"/>
      <c r="Q118" s="188"/>
      <c r="R118" s="188"/>
      <c r="S118" s="188"/>
      <c r="T118" s="188"/>
      <c r="U118" s="188"/>
      <c r="V118" s="188"/>
      <c r="W118" s="189"/>
      <c r="X118" s="189"/>
      <c r="Y118" s="189"/>
      <c r="Z118" s="189"/>
      <c r="AA118" s="185"/>
      <c r="AB118" s="189"/>
      <c r="AC118" s="189"/>
      <c r="AD118" s="189"/>
      <c r="AE118" s="189"/>
      <c r="AF118" s="189"/>
      <c r="AG118" s="189"/>
      <c r="AH118" s="189"/>
      <c r="AI118" s="189"/>
      <c r="AJ118" s="178"/>
      <c r="AK118" s="178"/>
      <c r="AL118" s="178"/>
      <c r="AM118" s="178"/>
      <c r="AN118" s="178"/>
      <c r="AO118" s="178"/>
      <c r="AP118" s="135"/>
      <c r="AQ118" s="135"/>
      <c r="AR118" s="135"/>
    </row>
    <row r="119" spans="1:44" ht="15.75" x14ac:dyDescent="0.25">
      <c r="A119" s="166" t="s">
        <v>166</v>
      </c>
      <c r="B119" s="164"/>
      <c r="C119" s="164"/>
      <c r="D119" s="164"/>
      <c r="E119" s="164"/>
      <c r="F119" s="164"/>
      <c r="M119" s="178"/>
      <c r="N119" s="78" t="s">
        <v>616</v>
      </c>
      <c r="O119" s="187"/>
      <c r="P119" s="189"/>
      <c r="Q119" s="188"/>
      <c r="R119" s="188"/>
      <c r="S119" s="188"/>
      <c r="T119" s="188"/>
      <c r="U119" s="188"/>
      <c r="V119" s="188"/>
      <c r="W119" s="184"/>
      <c r="X119" s="184"/>
      <c r="Y119" s="184"/>
      <c r="Z119" s="184"/>
      <c r="AA119" s="185"/>
      <c r="AB119" s="184"/>
      <c r="AC119" s="177"/>
      <c r="AD119" s="184"/>
      <c r="AE119" s="184"/>
      <c r="AF119" s="184"/>
      <c r="AG119" s="184"/>
      <c r="AH119" s="184"/>
      <c r="AI119" s="184"/>
      <c r="AJ119" s="193"/>
      <c r="AK119" s="193"/>
      <c r="AL119" s="194"/>
      <c r="AM119" s="193"/>
      <c r="AN119" s="193"/>
      <c r="AO119" s="193"/>
      <c r="AP119" s="135"/>
      <c r="AQ119" s="135"/>
      <c r="AR119" s="135"/>
    </row>
    <row r="120" spans="1:44" ht="15.75" x14ac:dyDescent="0.25">
      <c r="A120" s="166" t="s">
        <v>167</v>
      </c>
      <c r="B120" s="164"/>
      <c r="C120" s="164"/>
      <c r="D120" s="164"/>
      <c r="E120" s="164"/>
      <c r="F120" s="164"/>
      <c r="M120" s="178"/>
      <c r="N120" s="78" t="s">
        <v>617</v>
      </c>
      <c r="O120" s="187"/>
      <c r="P120" s="189"/>
      <c r="Q120" s="188"/>
      <c r="R120" s="188"/>
      <c r="S120" s="188"/>
      <c r="T120" s="188"/>
      <c r="U120" s="188"/>
      <c r="V120" s="188"/>
      <c r="W120" s="195"/>
      <c r="X120" s="185"/>
      <c r="Y120" s="185"/>
      <c r="Z120" s="185"/>
      <c r="AA120" s="185"/>
      <c r="AB120" s="189"/>
      <c r="AC120" s="189"/>
      <c r="AD120" s="189"/>
      <c r="AE120" s="185"/>
      <c r="AF120" s="185"/>
      <c r="AG120" s="185"/>
      <c r="AH120" s="185"/>
      <c r="AI120" s="189"/>
      <c r="AJ120" s="189"/>
      <c r="AK120" s="189"/>
      <c r="AO120" s="189"/>
      <c r="AP120" s="135"/>
      <c r="AQ120" s="135"/>
      <c r="AR120" s="135"/>
    </row>
    <row r="121" spans="1:44" ht="15.75" x14ac:dyDescent="0.25">
      <c r="A121" s="166" t="s">
        <v>168</v>
      </c>
      <c r="B121" s="164"/>
      <c r="C121" s="164"/>
      <c r="D121" s="164"/>
      <c r="E121" s="164"/>
      <c r="F121" s="164"/>
      <c r="M121" s="178"/>
      <c r="N121" s="80" t="s">
        <v>618</v>
      </c>
      <c r="O121" s="84"/>
      <c r="P121" s="189"/>
      <c r="Q121" s="189"/>
      <c r="R121" s="188"/>
      <c r="S121" s="188"/>
      <c r="T121" s="188"/>
      <c r="U121" s="188"/>
      <c r="V121" s="188"/>
      <c r="W121" s="189"/>
      <c r="X121" s="185"/>
      <c r="Y121" s="185"/>
      <c r="Z121" s="185"/>
      <c r="AA121" s="185"/>
      <c r="AB121" s="189"/>
      <c r="AC121" s="189"/>
      <c r="AD121" s="189"/>
      <c r="AE121" s="185"/>
      <c r="AF121" s="185"/>
      <c r="AG121" s="185"/>
      <c r="AH121" s="185"/>
      <c r="AI121" s="189"/>
      <c r="AJ121" s="189"/>
      <c r="AK121" s="189"/>
      <c r="AO121" s="178"/>
      <c r="AP121" s="135"/>
      <c r="AQ121" s="135"/>
      <c r="AR121" s="135"/>
    </row>
    <row r="122" spans="1:44" ht="15.75" x14ac:dyDescent="0.25">
      <c r="A122" s="166" t="s">
        <v>169</v>
      </c>
      <c r="B122" s="164"/>
      <c r="C122" s="164"/>
      <c r="D122" s="164"/>
      <c r="E122" s="164"/>
      <c r="F122" s="164"/>
      <c r="M122" s="178"/>
      <c r="N122" s="78" t="s">
        <v>619</v>
      </c>
      <c r="O122" s="187"/>
      <c r="P122" s="189"/>
      <c r="Q122" s="189"/>
      <c r="R122" s="188"/>
      <c r="S122" s="188"/>
      <c r="T122" s="188"/>
      <c r="U122" s="188"/>
      <c r="V122" s="188"/>
      <c r="W122" s="189"/>
      <c r="X122" s="185"/>
      <c r="Y122" s="185"/>
      <c r="Z122" s="185"/>
      <c r="AA122" s="185"/>
      <c r="AB122" s="189"/>
      <c r="AC122" s="196"/>
      <c r="AD122" s="196"/>
      <c r="AE122" s="185"/>
      <c r="AF122" s="185"/>
      <c r="AG122" s="185"/>
      <c r="AH122" s="185"/>
      <c r="AI122" s="197"/>
      <c r="AJ122" s="197"/>
      <c r="AK122" s="189"/>
      <c r="AO122" s="178"/>
      <c r="AP122" s="135"/>
      <c r="AQ122" s="135"/>
      <c r="AR122" s="135"/>
    </row>
    <row r="123" spans="1:44" ht="15.75" x14ac:dyDescent="0.25">
      <c r="A123" s="166" t="s">
        <v>170</v>
      </c>
      <c r="B123" s="164"/>
      <c r="C123" s="164"/>
      <c r="D123" s="164"/>
      <c r="E123" s="164"/>
      <c r="F123" s="164"/>
      <c r="M123" s="178"/>
      <c r="N123" s="78" t="s">
        <v>620</v>
      </c>
      <c r="O123" s="187"/>
      <c r="P123" s="197"/>
      <c r="Q123" s="197"/>
      <c r="R123" s="188"/>
      <c r="S123" s="188"/>
      <c r="T123" s="188"/>
      <c r="U123" s="188"/>
      <c r="V123" s="188"/>
      <c r="W123" s="189"/>
      <c r="X123" s="185"/>
      <c r="Y123" s="185"/>
      <c r="Z123" s="185"/>
      <c r="AA123" s="185"/>
      <c r="AB123" s="189"/>
      <c r="AC123" s="196"/>
      <c r="AD123" s="196"/>
      <c r="AE123" s="185"/>
      <c r="AF123" s="185"/>
      <c r="AG123" s="185"/>
      <c r="AH123" s="185"/>
      <c r="AI123" s="197"/>
      <c r="AJ123" s="197"/>
      <c r="AK123" s="189"/>
      <c r="AO123" s="178"/>
      <c r="AP123" s="135"/>
      <c r="AQ123" s="135"/>
      <c r="AR123" s="135"/>
    </row>
    <row r="124" spans="1:44" ht="12.75" customHeight="1" x14ac:dyDescent="0.25">
      <c r="A124" s="166" t="s">
        <v>171</v>
      </c>
      <c r="B124" s="164"/>
      <c r="C124" s="164"/>
      <c r="D124" s="164"/>
      <c r="E124" s="164"/>
      <c r="F124" s="164"/>
      <c r="M124" s="178"/>
      <c r="N124" s="77" t="s">
        <v>621</v>
      </c>
      <c r="O124" s="187"/>
      <c r="P124" s="197"/>
      <c r="Q124" s="197"/>
      <c r="R124" s="188"/>
      <c r="S124" s="188"/>
      <c r="T124" s="188"/>
      <c r="U124" s="188"/>
      <c r="V124" s="188"/>
      <c r="W124" s="198"/>
      <c r="X124" s="198"/>
      <c r="Y124" s="198"/>
      <c r="Z124" s="185"/>
      <c r="AA124" s="185"/>
      <c r="AB124" s="189"/>
      <c r="AC124" s="199"/>
      <c r="AD124" s="199"/>
      <c r="AE124" s="185"/>
      <c r="AF124" s="185"/>
      <c r="AG124" s="185"/>
      <c r="AH124" s="185"/>
      <c r="AI124" s="200"/>
      <c r="AJ124" s="200"/>
      <c r="AK124" s="200"/>
      <c r="AO124" s="178"/>
      <c r="AP124" s="135"/>
      <c r="AQ124" s="135"/>
      <c r="AR124" s="135"/>
    </row>
    <row r="125" spans="1:44" ht="15.75" x14ac:dyDescent="0.25">
      <c r="A125" s="166" t="s">
        <v>172</v>
      </c>
      <c r="B125" s="164"/>
      <c r="C125" s="164"/>
      <c r="D125" s="164"/>
      <c r="E125" s="164"/>
      <c r="F125" s="164"/>
      <c r="M125" s="178"/>
      <c r="N125" s="78" t="s">
        <v>622</v>
      </c>
      <c r="O125" s="187"/>
      <c r="P125" s="189"/>
      <c r="Q125" s="189"/>
      <c r="R125" s="188"/>
      <c r="S125" s="188"/>
      <c r="T125" s="188"/>
      <c r="U125" s="188"/>
      <c r="V125" s="188"/>
      <c r="W125" s="189"/>
      <c r="X125" s="185"/>
      <c r="Y125" s="185"/>
      <c r="Z125" s="185"/>
      <c r="AA125" s="185"/>
      <c r="AB125" s="189"/>
      <c r="AC125" s="189"/>
      <c r="AD125" s="189"/>
      <c r="AE125" s="185"/>
      <c r="AF125" s="185"/>
      <c r="AG125" s="185"/>
      <c r="AH125" s="185"/>
      <c r="AI125" s="200"/>
      <c r="AJ125" s="200"/>
      <c r="AK125" s="189"/>
      <c r="AO125" s="178"/>
      <c r="AP125" s="135"/>
      <c r="AQ125" s="135"/>
      <c r="AR125" s="135"/>
    </row>
    <row r="126" spans="1:44" ht="15.75" x14ac:dyDescent="0.25">
      <c r="A126" s="166" t="s">
        <v>173</v>
      </c>
      <c r="B126" s="164"/>
      <c r="C126" s="164"/>
      <c r="D126" s="164"/>
      <c r="E126" s="164"/>
      <c r="F126" s="164"/>
      <c r="M126" s="178"/>
      <c r="N126" s="80" t="s">
        <v>623</v>
      </c>
      <c r="O126" s="78"/>
      <c r="P126" s="200"/>
      <c r="Q126" s="200"/>
      <c r="R126" s="188"/>
      <c r="S126" s="188"/>
      <c r="T126" s="188"/>
      <c r="U126" s="188"/>
      <c r="V126" s="188"/>
      <c r="W126" s="189"/>
      <c r="X126" s="185"/>
      <c r="Y126" s="185"/>
      <c r="Z126" s="185"/>
      <c r="AA126" s="185"/>
      <c r="AB126" s="189"/>
      <c r="AC126" s="189"/>
      <c r="AD126" s="189"/>
      <c r="AE126" s="185"/>
      <c r="AF126" s="185"/>
      <c r="AG126" s="185"/>
      <c r="AH126" s="185"/>
      <c r="AI126" s="200"/>
      <c r="AJ126" s="200"/>
      <c r="AK126" s="189"/>
      <c r="AO126" s="178"/>
      <c r="AP126" s="135"/>
      <c r="AQ126" s="135"/>
      <c r="AR126" s="135"/>
    </row>
    <row r="127" spans="1:44" ht="15.75" x14ac:dyDescent="0.25">
      <c r="A127" s="166" t="s">
        <v>174</v>
      </c>
      <c r="B127" s="164"/>
      <c r="C127" s="164"/>
      <c r="D127" s="164"/>
      <c r="E127" s="164"/>
      <c r="F127" s="164"/>
      <c r="M127" s="178"/>
      <c r="N127" s="78" t="s">
        <v>624</v>
      </c>
      <c r="O127" s="187"/>
      <c r="P127" s="200"/>
      <c r="Q127" s="200"/>
      <c r="R127" s="188"/>
      <c r="S127" s="188"/>
      <c r="T127" s="188"/>
      <c r="U127" s="188"/>
      <c r="V127" s="188"/>
      <c r="W127" s="189"/>
      <c r="X127" s="185"/>
      <c r="Y127" s="185"/>
      <c r="Z127" s="185"/>
      <c r="AA127" s="185"/>
      <c r="AB127" s="189"/>
      <c r="AC127" s="189"/>
      <c r="AD127" s="189"/>
      <c r="AE127" s="185"/>
      <c r="AF127" s="185"/>
      <c r="AG127" s="185"/>
      <c r="AH127" s="185"/>
      <c r="AI127" s="200"/>
      <c r="AJ127" s="200"/>
      <c r="AK127" s="189"/>
      <c r="AO127" s="178"/>
      <c r="AP127" s="135"/>
      <c r="AQ127" s="135"/>
      <c r="AR127" s="135"/>
    </row>
    <row r="128" spans="1:44" ht="15.75" x14ac:dyDescent="0.25">
      <c r="A128" s="166" t="s">
        <v>175</v>
      </c>
      <c r="B128" s="164"/>
      <c r="C128" s="164"/>
      <c r="D128" s="164"/>
      <c r="E128" s="164"/>
      <c r="F128" s="164"/>
      <c r="M128" s="178"/>
      <c r="N128" s="80" t="s">
        <v>625</v>
      </c>
      <c r="O128" s="80"/>
      <c r="P128" s="201"/>
      <c r="Q128" s="201"/>
      <c r="R128" s="188"/>
      <c r="S128" s="188"/>
      <c r="T128" s="188"/>
      <c r="U128" s="188"/>
      <c r="V128" s="188"/>
      <c r="W128" s="189"/>
      <c r="X128" s="189"/>
      <c r="Y128" s="189"/>
      <c r="Z128" s="189"/>
      <c r="AA128" s="185"/>
      <c r="AB128" s="189"/>
      <c r="AC128" s="196"/>
      <c r="AD128" s="196"/>
      <c r="AE128" s="185"/>
      <c r="AF128" s="185"/>
      <c r="AG128" s="185"/>
      <c r="AH128" s="185"/>
      <c r="AI128" s="200"/>
      <c r="AJ128" s="200"/>
      <c r="AK128" s="189"/>
      <c r="AO128" s="178"/>
      <c r="AP128" s="135"/>
      <c r="AQ128" s="135"/>
      <c r="AR128" s="135"/>
    </row>
    <row r="129" spans="1:44" ht="15.75" x14ac:dyDescent="0.25">
      <c r="A129" s="166" t="s">
        <v>176</v>
      </c>
      <c r="B129" s="164"/>
      <c r="C129" s="164"/>
      <c r="D129" s="164"/>
      <c r="E129" s="164"/>
      <c r="F129" s="164"/>
      <c r="M129" s="178"/>
      <c r="N129" s="81" t="s">
        <v>626</v>
      </c>
      <c r="O129" s="187"/>
      <c r="P129" s="202"/>
      <c r="Q129" s="202"/>
      <c r="R129" s="203"/>
      <c r="S129" s="188"/>
      <c r="T129" s="188"/>
      <c r="U129" s="188"/>
      <c r="V129" s="188"/>
      <c r="W129" s="189"/>
      <c r="X129" s="189"/>
      <c r="Y129" s="189"/>
      <c r="Z129" s="189"/>
      <c r="AA129" s="185"/>
      <c r="AB129" s="189"/>
      <c r="AC129" s="189"/>
      <c r="AD129" s="189"/>
      <c r="AE129" s="185"/>
      <c r="AF129" s="185"/>
      <c r="AG129" s="185"/>
      <c r="AH129" s="185"/>
      <c r="AI129" s="200"/>
      <c r="AJ129" s="200"/>
      <c r="AK129" s="204"/>
      <c r="AO129" s="178"/>
      <c r="AP129" s="135"/>
      <c r="AQ129" s="135"/>
      <c r="AR129" s="135"/>
    </row>
    <row r="130" spans="1:44" ht="15.75" x14ac:dyDescent="0.25">
      <c r="A130" s="166" t="s">
        <v>177</v>
      </c>
      <c r="B130" s="164"/>
      <c r="C130" s="164"/>
      <c r="D130" s="164"/>
      <c r="E130" s="164"/>
      <c r="F130" s="164"/>
      <c r="M130" s="178"/>
      <c r="N130" s="81" t="s">
        <v>627</v>
      </c>
      <c r="O130" s="187"/>
      <c r="P130" s="202"/>
      <c r="Q130" s="202"/>
      <c r="R130" s="203"/>
      <c r="S130" s="188"/>
      <c r="T130" s="188"/>
      <c r="U130" s="188"/>
      <c r="V130" s="188"/>
      <c r="W130" s="189"/>
      <c r="X130" s="189"/>
      <c r="Y130" s="189"/>
      <c r="Z130" s="189"/>
      <c r="AA130" s="185"/>
      <c r="AB130" s="189"/>
      <c r="AC130" s="189"/>
      <c r="AD130" s="189"/>
      <c r="AE130" s="185"/>
      <c r="AF130" s="185"/>
      <c r="AG130" s="185"/>
      <c r="AH130" s="185"/>
      <c r="AI130" s="200"/>
      <c r="AJ130" s="200"/>
      <c r="AK130" s="189"/>
      <c r="AL130" s="178"/>
      <c r="AM130" s="178"/>
      <c r="AN130" s="205"/>
      <c r="AO130" s="178"/>
      <c r="AP130" s="135"/>
      <c r="AQ130" s="135"/>
      <c r="AR130" s="135"/>
    </row>
    <row r="131" spans="1:44" ht="15.75" x14ac:dyDescent="0.25">
      <c r="A131" s="166" t="s">
        <v>178</v>
      </c>
      <c r="B131" s="164"/>
      <c r="C131" s="164"/>
      <c r="D131" s="164"/>
      <c r="E131" s="164"/>
      <c r="F131" s="164"/>
      <c r="M131" s="178"/>
      <c r="N131" s="81" t="s">
        <v>628</v>
      </c>
      <c r="O131" s="187"/>
      <c r="P131" s="202"/>
      <c r="Q131" s="202"/>
      <c r="R131" s="203"/>
      <c r="S131" s="188"/>
      <c r="T131" s="188"/>
      <c r="U131" s="188"/>
      <c r="V131" s="188"/>
      <c r="W131" s="189"/>
      <c r="X131" s="189"/>
      <c r="Y131" s="189"/>
      <c r="Z131" s="189"/>
      <c r="AA131" s="185"/>
      <c r="AB131" s="189"/>
      <c r="AC131" s="189"/>
      <c r="AD131" s="189"/>
      <c r="AE131" s="185"/>
      <c r="AF131" s="185"/>
      <c r="AG131" s="185"/>
      <c r="AH131" s="185"/>
      <c r="AI131" s="200"/>
      <c r="AJ131" s="200"/>
      <c r="AK131" s="189"/>
      <c r="AL131" s="178"/>
      <c r="AM131" s="178"/>
      <c r="AN131" s="205"/>
      <c r="AO131" s="178"/>
      <c r="AP131" s="135"/>
      <c r="AQ131" s="135"/>
      <c r="AR131" s="135"/>
    </row>
    <row r="132" spans="1:44" ht="15.75" x14ac:dyDescent="0.25">
      <c r="A132" s="166" t="s">
        <v>179</v>
      </c>
      <c r="B132" s="164"/>
      <c r="C132" s="164"/>
      <c r="D132" s="164"/>
      <c r="E132" s="164"/>
      <c r="F132" s="164"/>
      <c r="M132" s="178"/>
      <c r="N132" s="81" t="s">
        <v>629</v>
      </c>
      <c r="O132" s="187"/>
      <c r="P132" s="202"/>
      <c r="Q132" s="202"/>
      <c r="R132" s="203"/>
      <c r="S132" s="188"/>
      <c r="T132" s="188"/>
      <c r="U132" s="188"/>
      <c r="V132" s="188"/>
      <c r="W132" s="189"/>
      <c r="X132" s="188"/>
      <c r="Y132" s="189"/>
      <c r="Z132" s="189"/>
      <c r="AA132" s="185"/>
      <c r="AB132" s="189"/>
      <c r="AC132" s="189"/>
      <c r="AD132" s="189"/>
      <c r="AE132" s="185"/>
      <c r="AF132" s="185"/>
      <c r="AG132" s="185"/>
      <c r="AH132" s="185"/>
      <c r="AI132" s="200"/>
      <c r="AJ132" s="200"/>
      <c r="AK132" s="189"/>
      <c r="AL132" s="178"/>
      <c r="AM132" s="178"/>
      <c r="AN132" s="178"/>
      <c r="AO132" s="178"/>
      <c r="AP132" s="135"/>
      <c r="AQ132" s="135"/>
      <c r="AR132" s="135"/>
    </row>
    <row r="133" spans="1:44" ht="15.75" x14ac:dyDescent="0.25">
      <c r="A133" s="166" t="s">
        <v>180</v>
      </c>
      <c r="B133" s="164"/>
      <c r="C133" s="164"/>
      <c r="D133" s="164"/>
      <c r="E133" s="164"/>
      <c r="F133" s="164"/>
      <c r="M133" s="178"/>
      <c r="N133" s="82" t="s">
        <v>630</v>
      </c>
      <c r="O133" s="187"/>
      <c r="P133" s="202"/>
      <c r="Q133" s="202"/>
      <c r="R133" s="203"/>
      <c r="S133" s="188"/>
      <c r="T133" s="188"/>
      <c r="U133" s="188"/>
      <c r="V133" s="188"/>
      <c r="W133" s="189"/>
      <c r="X133" s="188"/>
      <c r="Y133" s="189"/>
      <c r="Z133" s="189"/>
      <c r="AA133" s="185"/>
      <c r="AB133" s="189"/>
      <c r="AC133" s="189"/>
      <c r="AD133" s="189"/>
      <c r="AE133" s="206"/>
      <c r="AF133" s="200"/>
      <c r="AG133" s="200"/>
      <c r="AH133" s="200"/>
      <c r="AI133" s="200"/>
      <c r="AJ133" s="200"/>
      <c r="AK133" s="189"/>
      <c r="AL133" s="178"/>
      <c r="AM133" s="178"/>
      <c r="AN133" s="178"/>
      <c r="AO133" s="178"/>
      <c r="AP133" s="135"/>
      <c r="AQ133" s="135"/>
      <c r="AR133" s="135"/>
    </row>
    <row r="134" spans="1:44" ht="15.75" x14ac:dyDescent="0.25">
      <c r="A134" s="166" t="s">
        <v>181</v>
      </c>
      <c r="B134" s="164"/>
      <c r="C134" s="164"/>
      <c r="D134" s="164"/>
      <c r="E134" s="164"/>
      <c r="F134" s="164"/>
      <c r="M134" s="178"/>
      <c r="N134" s="81" t="s">
        <v>631</v>
      </c>
      <c r="O134" s="187"/>
      <c r="P134" s="202"/>
      <c r="Q134" s="202"/>
      <c r="R134" s="203"/>
      <c r="S134" s="188"/>
      <c r="T134" s="188"/>
      <c r="U134" s="203"/>
      <c r="V134" s="188"/>
      <c r="W134" s="189"/>
      <c r="X134" s="188"/>
      <c r="Y134" s="189"/>
      <c r="Z134" s="189"/>
      <c r="AA134" s="185"/>
      <c r="AB134" s="189"/>
      <c r="AC134" s="189"/>
      <c r="AD134" s="189"/>
      <c r="AE134" s="206"/>
      <c r="AF134" s="200"/>
      <c r="AG134" s="200"/>
      <c r="AH134" s="200"/>
      <c r="AI134" s="200"/>
      <c r="AJ134" s="200"/>
      <c r="AK134" s="189"/>
      <c r="AL134" s="178"/>
      <c r="AM134" s="178"/>
      <c r="AN134" s="178"/>
      <c r="AO134" s="178"/>
      <c r="AP134" s="135"/>
      <c r="AQ134" s="135"/>
      <c r="AR134" s="135"/>
    </row>
    <row r="135" spans="1:44" ht="15.75" x14ac:dyDescent="0.25">
      <c r="A135" s="166" t="s">
        <v>182</v>
      </c>
      <c r="B135" s="164"/>
      <c r="C135" s="164"/>
      <c r="D135" s="164"/>
      <c r="E135" s="164"/>
      <c r="F135" s="164"/>
      <c r="M135" s="178"/>
      <c r="N135" s="80" t="s">
        <v>632</v>
      </c>
      <c r="O135" s="80"/>
      <c r="P135" s="207"/>
      <c r="Q135" s="208"/>
      <c r="R135" s="208"/>
      <c r="S135" s="208"/>
      <c r="T135" s="208"/>
      <c r="U135" s="208"/>
      <c r="V135" s="188"/>
      <c r="W135" s="189"/>
      <c r="X135" s="188"/>
      <c r="Y135" s="189"/>
      <c r="Z135" s="189"/>
      <c r="AA135" s="185"/>
      <c r="AB135" s="189"/>
      <c r="AC135" s="189"/>
      <c r="AD135" s="189"/>
      <c r="AE135" s="206"/>
      <c r="AF135" s="200"/>
      <c r="AG135" s="200"/>
      <c r="AH135" s="200"/>
      <c r="AI135" s="200"/>
      <c r="AJ135" s="200"/>
      <c r="AK135" s="189"/>
      <c r="AL135" s="178"/>
      <c r="AM135" s="178"/>
      <c r="AN135" s="178"/>
      <c r="AO135" s="178"/>
      <c r="AP135" s="135"/>
      <c r="AQ135" s="135"/>
      <c r="AR135" s="135"/>
    </row>
    <row r="136" spans="1:44" ht="15.75" x14ac:dyDescent="0.25">
      <c r="A136" s="166" t="s">
        <v>183</v>
      </c>
      <c r="B136" s="164"/>
      <c r="C136" s="164"/>
      <c r="D136" s="164"/>
      <c r="E136" s="164"/>
      <c r="F136" s="164"/>
      <c r="M136" s="178"/>
      <c r="N136" s="78" t="s">
        <v>633</v>
      </c>
      <c r="O136" s="187"/>
      <c r="P136" s="185"/>
      <c r="Q136" s="188"/>
      <c r="R136" s="188"/>
      <c r="S136" s="188"/>
      <c r="T136" s="188"/>
      <c r="U136" s="188"/>
      <c r="V136" s="188"/>
      <c r="W136" s="189"/>
      <c r="X136" s="188"/>
      <c r="Y136" s="189"/>
      <c r="Z136" s="189"/>
      <c r="AA136" s="185"/>
      <c r="AB136" s="189"/>
      <c r="AC136" s="189"/>
      <c r="AD136" s="189"/>
      <c r="AE136" s="206"/>
      <c r="AF136" s="200"/>
      <c r="AG136" s="200"/>
      <c r="AH136" s="200"/>
      <c r="AI136" s="200"/>
      <c r="AJ136" s="200"/>
      <c r="AK136" s="189"/>
      <c r="AL136" s="178"/>
      <c r="AM136" s="178"/>
      <c r="AN136" s="178"/>
      <c r="AO136" s="178"/>
      <c r="AP136" s="135"/>
      <c r="AQ136" s="135"/>
      <c r="AR136" s="135"/>
    </row>
    <row r="137" spans="1:44" ht="15.75" x14ac:dyDescent="0.25">
      <c r="A137" s="166" t="s">
        <v>184</v>
      </c>
      <c r="B137" s="164"/>
      <c r="C137" s="164"/>
      <c r="D137" s="164"/>
      <c r="E137" s="164"/>
      <c r="F137" s="164"/>
      <c r="M137" s="178"/>
      <c r="N137" s="78" t="s">
        <v>634</v>
      </c>
      <c r="O137" s="187"/>
      <c r="P137" s="185"/>
      <c r="Q137" s="188"/>
      <c r="R137" s="188"/>
      <c r="S137" s="188"/>
      <c r="T137" s="188"/>
      <c r="U137" s="188"/>
      <c r="V137" s="188"/>
      <c r="W137" s="189"/>
      <c r="X137" s="188"/>
      <c r="Y137" s="189"/>
      <c r="Z137" s="189"/>
      <c r="AA137" s="185"/>
      <c r="AB137" s="189"/>
      <c r="AC137" s="189"/>
      <c r="AD137" s="189"/>
      <c r="AE137" s="206"/>
      <c r="AF137" s="200"/>
      <c r="AG137" s="200"/>
      <c r="AH137" s="200"/>
      <c r="AI137" s="200"/>
      <c r="AJ137" s="200"/>
      <c r="AK137" s="189"/>
      <c r="AL137" s="178"/>
      <c r="AM137" s="178"/>
      <c r="AN137" s="178"/>
      <c r="AO137" s="178"/>
      <c r="AP137" s="135"/>
      <c r="AQ137" s="135"/>
      <c r="AR137" s="135"/>
    </row>
    <row r="138" spans="1:44" ht="15.75" x14ac:dyDescent="0.25">
      <c r="A138" s="166" t="s">
        <v>185</v>
      </c>
      <c r="B138" s="164"/>
      <c r="C138" s="164"/>
      <c r="D138" s="164"/>
      <c r="E138" s="164"/>
      <c r="F138" s="164"/>
      <c r="M138" s="178"/>
      <c r="N138" s="78" t="s">
        <v>635</v>
      </c>
      <c r="O138" s="187"/>
      <c r="P138" s="185"/>
      <c r="Q138" s="188"/>
      <c r="R138" s="188"/>
      <c r="S138" s="188"/>
      <c r="T138" s="188"/>
      <c r="U138" s="188"/>
      <c r="V138" s="188"/>
      <c r="W138" s="189"/>
      <c r="X138" s="188"/>
      <c r="Y138" s="189"/>
      <c r="Z138" s="189"/>
      <c r="AA138" s="185"/>
      <c r="AB138" s="189"/>
      <c r="AC138" s="189"/>
      <c r="AD138" s="189"/>
      <c r="AE138" s="206"/>
      <c r="AF138" s="200"/>
      <c r="AG138" s="200"/>
      <c r="AH138" s="200"/>
      <c r="AI138" s="200"/>
      <c r="AJ138" s="200"/>
      <c r="AK138" s="189"/>
      <c r="AL138" s="178"/>
      <c r="AM138" s="178"/>
      <c r="AN138" s="178"/>
      <c r="AO138" s="178"/>
      <c r="AP138" s="135"/>
      <c r="AQ138" s="135"/>
      <c r="AR138" s="135"/>
    </row>
    <row r="139" spans="1:44" ht="15.75" x14ac:dyDescent="0.25">
      <c r="A139" s="166" t="s">
        <v>186</v>
      </c>
      <c r="B139" s="164"/>
      <c r="C139" s="164"/>
      <c r="D139" s="164"/>
      <c r="E139" s="164"/>
      <c r="F139" s="164"/>
      <c r="M139" s="178"/>
      <c r="N139" s="78" t="s">
        <v>636</v>
      </c>
      <c r="O139" s="187"/>
      <c r="P139" s="185"/>
      <c r="Q139" s="188"/>
      <c r="R139" s="188"/>
      <c r="S139" s="188"/>
      <c r="T139" s="188"/>
      <c r="U139" s="188"/>
      <c r="V139" s="188"/>
      <c r="W139" s="189"/>
      <c r="X139" s="188"/>
      <c r="Y139" s="189"/>
      <c r="Z139" s="189"/>
      <c r="AA139" s="185"/>
      <c r="AB139" s="189"/>
      <c r="AC139" s="189"/>
      <c r="AD139" s="189"/>
      <c r="AE139" s="206"/>
      <c r="AF139" s="200"/>
      <c r="AG139" s="200"/>
      <c r="AH139" s="200"/>
      <c r="AI139" s="200"/>
      <c r="AJ139" s="200"/>
      <c r="AK139" s="189"/>
      <c r="AL139" s="178"/>
      <c r="AM139" s="178"/>
      <c r="AN139" s="178"/>
      <c r="AO139" s="178"/>
      <c r="AP139" s="135"/>
      <c r="AQ139" s="135"/>
      <c r="AR139" s="135"/>
    </row>
    <row r="140" spans="1:44" ht="15.75" x14ac:dyDescent="0.25">
      <c r="A140" s="166" t="s">
        <v>187</v>
      </c>
      <c r="B140" s="164"/>
      <c r="C140" s="164"/>
      <c r="D140" s="164"/>
      <c r="E140" s="164"/>
      <c r="F140" s="164"/>
      <c r="M140" s="178"/>
      <c r="N140" s="78" t="s">
        <v>637</v>
      </c>
      <c r="O140" s="187"/>
      <c r="P140" s="185"/>
      <c r="Q140" s="188"/>
      <c r="R140" s="188"/>
      <c r="S140" s="188"/>
      <c r="T140" s="188"/>
      <c r="U140" s="188"/>
      <c r="V140" s="188"/>
      <c r="W140" s="189"/>
      <c r="X140" s="188"/>
      <c r="Y140" s="189"/>
      <c r="Z140" s="189"/>
      <c r="AA140" s="185"/>
      <c r="AB140" s="189"/>
      <c r="AC140" s="189"/>
      <c r="AD140" s="189"/>
      <c r="AE140" s="206"/>
      <c r="AF140" s="200"/>
      <c r="AG140" s="200"/>
      <c r="AH140" s="200"/>
      <c r="AI140" s="200"/>
      <c r="AJ140" s="200"/>
      <c r="AK140" s="189"/>
      <c r="AL140" s="178"/>
      <c r="AM140" s="178"/>
      <c r="AN140" s="178"/>
      <c r="AO140" s="178"/>
      <c r="AP140" s="135"/>
      <c r="AQ140" s="135"/>
      <c r="AR140" s="135"/>
    </row>
    <row r="141" spans="1:44" ht="15.75" x14ac:dyDescent="0.25">
      <c r="A141" s="166" t="s">
        <v>188</v>
      </c>
      <c r="B141" s="164"/>
      <c r="C141" s="164"/>
      <c r="D141" s="164"/>
      <c r="E141" s="164"/>
      <c r="F141" s="164"/>
      <c r="M141" s="178"/>
      <c r="N141" s="78" t="s">
        <v>638</v>
      </c>
      <c r="O141" s="187"/>
      <c r="P141" s="185"/>
      <c r="Q141" s="188"/>
      <c r="R141" s="188"/>
      <c r="S141" s="188"/>
      <c r="T141" s="188"/>
      <c r="U141" s="188"/>
      <c r="V141" s="188"/>
      <c r="W141" s="189"/>
      <c r="X141" s="188"/>
      <c r="Y141" s="189"/>
      <c r="Z141" s="189"/>
      <c r="AA141" s="185"/>
      <c r="AB141" s="189"/>
      <c r="AC141" s="189"/>
      <c r="AD141" s="189"/>
      <c r="AE141" s="206"/>
      <c r="AF141" s="200"/>
      <c r="AG141" s="200"/>
      <c r="AH141" s="200"/>
      <c r="AI141" s="200"/>
      <c r="AJ141" s="200"/>
      <c r="AK141" s="189"/>
      <c r="AL141" s="178"/>
      <c r="AM141" s="178"/>
      <c r="AN141" s="178"/>
      <c r="AO141" s="178"/>
      <c r="AP141" s="135"/>
      <c r="AQ141" s="135"/>
      <c r="AR141" s="135"/>
    </row>
    <row r="142" spans="1:44" ht="15.75" x14ac:dyDescent="0.25">
      <c r="A142" s="166" t="s">
        <v>189</v>
      </c>
      <c r="B142" s="164"/>
      <c r="C142" s="164"/>
      <c r="D142" s="164"/>
      <c r="E142" s="164"/>
      <c r="F142" s="164"/>
      <c r="M142" s="178"/>
      <c r="N142" s="78" t="s">
        <v>639</v>
      </c>
      <c r="O142" s="187"/>
      <c r="P142" s="185"/>
      <c r="Q142" s="188"/>
      <c r="R142" s="188"/>
      <c r="S142" s="188"/>
      <c r="T142" s="188"/>
      <c r="U142" s="188"/>
      <c r="V142" s="188"/>
      <c r="W142" s="189"/>
      <c r="X142" s="188"/>
      <c r="Y142" s="189"/>
      <c r="Z142" s="189"/>
      <c r="AA142" s="185"/>
      <c r="AB142" s="189"/>
      <c r="AC142" s="189"/>
      <c r="AD142" s="189"/>
      <c r="AE142" s="206"/>
      <c r="AF142" s="200"/>
      <c r="AG142" s="200"/>
      <c r="AH142" s="200"/>
      <c r="AI142" s="200"/>
      <c r="AJ142" s="200"/>
      <c r="AK142" s="189"/>
      <c r="AL142" s="178"/>
      <c r="AM142" s="178"/>
      <c r="AN142" s="178"/>
      <c r="AO142" s="178"/>
      <c r="AP142" s="135"/>
      <c r="AQ142" s="135"/>
      <c r="AR142" s="135"/>
    </row>
    <row r="143" spans="1:44" ht="15.75" x14ac:dyDescent="0.25">
      <c r="A143" s="166" t="s">
        <v>190</v>
      </c>
      <c r="B143" s="164"/>
      <c r="C143" s="164"/>
      <c r="D143" s="164"/>
      <c r="E143" s="164"/>
      <c r="F143" s="164"/>
      <c r="M143" s="178"/>
      <c r="N143" s="78" t="s">
        <v>640</v>
      </c>
      <c r="O143" s="187"/>
      <c r="P143" s="185"/>
      <c r="Q143" s="188"/>
      <c r="R143" s="188"/>
      <c r="S143" s="188"/>
      <c r="T143" s="188"/>
      <c r="U143" s="188"/>
      <c r="V143" s="188"/>
      <c r="W143" s="189"/>
      <c r="X143" s="188"/>
      <c r="Y143" s="189"/>
      <c r="Z143" s="189"/>
      <c r="AA143" s="185"/>
      <c r="AB143" s="189"/>
      <c r="AC143" s="189"/>
      <c r="AD143" s="189"/>
      <c r="AE143" s="206"/>
      <c r="AF143" s="200"/>
      <c r="AG143" s="200"/>
      <c r="AH143" s="200"/>
      <c r="AI143" s="200"/>
      <c r="AJ143" s="200"/>
      <c r="AK143" s="189"/>
      <c r="AL143" s="178"/>
      <c r="AM143" s="178"/>
      <c r="AN143" s="178"/>
      <c r="AO143" s="178"/>
      <c r="AP143" s="135"/>
      <c r="AQ143" s="135"/>
      <c r="AR143" s="135"/>
    </row>
    <row r="144" spans="1:44" ht="15.75" x14ac:dyDescent="0.25">
      <c r="A144" s="166" t="s">
        <v>191</v>
      </c>
      <c r="B144" s="164"/>
      <c r="C144" s="164"/>
      <c r="D144" s="164"/>
      <c r="E144" s="164"/>
      <c r="F144" s="164"/>
      <c r="M144" s="178"/>
      <c r="N144" s="78" t="s">
        <v>641</v>
      </c>
      <c r="O144" s="187"/>
      <c r="P144" s="185"/>
      <c r="Q144" s="188"/>
      <c r="R144" s="188"/>
      <c r="S144" s="188"/>
      <c r="T144" s="188"/>
      <c r="U144" s="188"/>
      <c r="V144" s="188"/>
      <c r="W144" s="189"/>
      <c r="X144" s="188"/>
      <c r="Y144" s="189"/>
      <c r="Z144" s="189"/>
      <c r="AA144" s="185"/>
      <c r="AB144" s="189"/>
      <c r="AC144" s="189"/>
      <c r="AD144" s="189"/>
      <c r="AE144" s="206"/>
      <c r="AF144" s="200"/>
      <c r="AG144" s="200"/>
      <c r="AH144" s="200"/>
      <c r="AI144" s="200"/>
      <c r="AJ144" s="200"/>
      <c r="AK144" s="189"/>
      <c r="AL144" s="178"/>
      <c r="AM144" s="178"/>
      <c r="AN144" s="178"/>
      <c r="AO144" s="178"/>
      <c r="AP144" s="135"/>
      <c r="AQ144" s="135"/>
      <c r="AR144" s="135"/>
    </row>
    <row r="145" spans="1:44" ht="15.75" x14ac:dyDescent="0.25">
      <c r="A145" s="166" t="s">
        <v>192</v>
      </c>
      <c r="B145" s="164"/>
      <c r="C145" s="164"/>
      <c r="D145" s="164"/>
      <c r="E145" s="164"/>
      <c r="F145" s="164"/>
      <c r="M145" s="178"/>
      <c r="N145" s="78" t="s">
        <v>642</v>
      </c>
      <c r="O145" s="187"/>
      <c r="P145" s="185"/>
      <c r="Q145" s="188"/>
      <c r="R145" s="188"/>
      <c r="S145" s="188"/>
      <c r="T145" s="188"/>
      <c r="U145" s="188"/>
      <c r="V145" s="188"/>
      <c r="W145" s="189"/>
      <c r="X145" s="188"/>
      <c r="Y145" s="189"/>
      <c r="Z145" s="189"/>
      <c r="AA145" s="185"/>
      <c r="AB145" s="189"/>
      <c r="AC145" s="189"/>
      <c r="AD145" s="189"/>
      <c r="AE145" s="206"/>
      <c r="AF145" s="200"/>
      <c r="AG145" s="200"/>
      <c r="AH145" s="200"/>
      <c r="AI145" s="200"/>
      <c r="AJ145" s="200"/>
      <c r="AK145" s="189"/>
      <c r="AL145" s="178"/>
      <c r="AM145" s="178"/>
      <c r="AN145" s="178"/>
      <c r="AO145" s="178"/>
      <c r="AP145" s="135"/>
      <c r="AQ145" s="135"/>
      <c r="AR145" s="135"/>
    </row>
    <row r="146" spans="1:44" ht="15.75" x14ac:dyDescent="0.25">
      <c r="A146" s="166" t="s">
        <v>193</v>
      </c>
      <c r="B146" s="164"/>
      <c r="C146" s="164"/>
      <c r="D146" s="164"/>
      <c r="E146" s="164"/>
      <c r="F146" s="164"/>
      <c r="M146" s="135"/>
      <c r="N146" s="84"/>
      <c r="O146" s="84"/>
      <c r="P146" s="209"/>
      <c r="Q146" s="209"/>
      <c r="R146" s="209"/>
      <c r="S146" s="209"/>
      <c r="T146" s="209"/>
      <c r="U146" s="209"/>
      <c r="V146" s="209"/>
      <c r="W146" s="209"/>
      <c r="X146" s="189"/>
      <c r="Y146" s="188"/>
      <c r="Z146" s="189"/>
      <c r="AA146" s="189"/>
      <c r="AB146" s="189"/>
      <c r="AC146" s="189"/>
      <c r="AD146" s="189"/>
      <c r="AE146" s="206"/>
      <c r="AF146" s="200"/>
      <c r="AG146" s="200"/>
      <c r="AH146" s="200"/>
      <c r="AI146" s="200"/>
      <c r="AJ146" s="200"/>
      <c r="AK146" s="189"/>
      <c r="AL146" s="178"/>
      <c r="AM146" s="178"/>
      <c r="AN146" s="178"/>
      <c r="AO146" s="178"/>
      <c r="AP146" s="135"/>
      <c r="AQ146" s="135"/>
      <c r="AR146" s="135"/>
    </row>
    <row r="147" spans="1:44" ht="15.75" x14ac:dyDescent="0.25">
      <c r="A147" s="166" t="s">
        <v>194</v>
      </c>
      <c r="B147" s="164"/>
      <c r="C147" s="164"/>
      <c r="D147" s="164"/>
      <c r="E147" s="164"/>
      <c r="F147" s="164"/>
      <c r="N147" s="74" t="s">
        <v>643</v>
      </c>
      <c r="O147" s="74"/>
      <c r="P147" s="177"/>
      <c r="Q147" s="177"/>
      <c r="R147" s="177"/>
      <c r="S147" s="177"/>
      <c r="T147" s="177"/>
      <c r="U147" s="177"/>
      <c r="V147" s="177"/>
      <c r="W147" s="177"/>
      <c r="X147" s="189"/>
      <c r="Y147" s="188"/>
      <c r="Z147" s="189"/>
      <c r="AA147" s="189"/>
      <c r="AB147" s="189"/>
      <c r="AC147" s="189"/>
      <c r="AD147" s="189"/>
      <c r="AE147" s="206"/>
      <c r="AF147" s="200"/>
      <c r="AG147" s="200"/>
      <c r="AH147" s="200"/>
      <c r="AI147" s="200"/>
      <c r="AJ147" s="200"/>
      <c r="AK147" s="189"/>
      <c r="AL147" s="178"/>
      <c r="AM147" s="178"/>
      <c r="AN147" s="178"/>
      <c r="AO147" s="178"/>
      <c r="AP147" s="135"/>
      <c r="AQ147" s="135"/>
      <c r="AR147" s="135"/>
    </row>
    <row r="148" spans="1:44" ht="18.75" x14ac:dyDescent="0.25">
      <c r="A148" s="166" t="s">
        <v>195</v>
      </c>
      <c r="B148" s="164"/>
      <c r="C148" s="164"/>
      <c r="D148" s="164"/>
      <c r="E148" s="164"/>
      <c r="F148" s="164"/>
      <c r="M148" s="178"/>
      <c r="N148" s="84"/>
      <c r="O148" s="182"/>
      <c r="P148" s="183"/>
      <c r="Q148" s="189"/>
      <c r="R148" s="189"/>
      <c r="S148" s="189"/>
      <c r="T148" s="189"/>
      <c r="U148" s="189"/>
      <c r="V148" s="189"/>
      <c r="W148" s="189"/>
      <c r="X148" s="189"/>
      <c r="Y148" s="188"/>
      <c r="Z148" s="189"/>
      <c r="AA148" s="189"/>
      <c r="AB148" s="189"/>
      <c r="AC148" s="189"/>
      <c r="AD148" s="189"/>
      <c r="AE148" s="206"/>
      <c r="AF148" s="200"/>
      <c r="AG148" s="200"/>
      <c r="AH148" s="200"/>
      <c r="AI148" s="200"/>
      <c r="AJ148" s="200"/>
      <c r="AK148" s="189"/>
      <c r="AL148" s="178"/>
      <c r="AM148" s="178"/>
      <c r="AN148" s="178"/>
      <c r="AO148" s="178"/>
      <c r="AP148" s="135"/>
      <c r="AQ148" s="135"/>
      <c r="AR148" s="135"/>
    </row>
    <row r="149" spans="1:44" ht="15.75" x14ac:dyDescent="0.25">
      <c r="A149" s="166" t="s">
        <v>196</v>
      </c>
      <c r="B149" s="164"/>
      <c r="C149" s="164"/>
      <c r="D149" s="164"/>
      <c r="E149" s="164"/>
      <c r="F149" s="164"/>
      <c r="M149" s="177"/>
      <c r="N149" s="74" t="s">
        <v>644</v>
      </c>
      <c r="O149" s="84"/>
      <c r="P149" s="184"/>
      <c r="Q149" s="184"/>
      <c r="R149" s="184"/>
      <c r="S149" s="184"/>
      <c r="T149" s="184"/>
      <c r="U149" s="184"/>
      <c r="V149" s="177"/>
      <c r="W149" s="184"/>
      <c r="X149" s="189"/>
      <c r="Y149" s="188"/>
      <c r="Z149" s="189"/>
      <c r="AA149" s="189"/>
      <c r="AB149" s="189"/>
      <c r="AC149" s="189"/>
      <c r="AD149" s="189"/>
      <c r="AE149" s="206"/>
      <c r="AF149" s="200"/>
      <c r="AG149" s="200"/>
      <c r="AH149" s="200"/>
      <c r="AI149" s="200"/>
      <c r="AJ149" s="200"/>
      <c r="AK149" s="189"/>
      <c r="AL149" s="178"/>
      <c r="AM149" s="178"/>
      <c r="AN149" s="178"/>
      <c r="AO149" s="178"/>
      <c r="AP149" s="135"/>
      <c r="AQ149" s="135"/>
      <c r="AR149" s="135"/>
    </row>
    <row r="150" spans="1:44" ht="15.75" x14ac:dyDescent="0.2">
      <c r="A150" s="166" t="s">
        <v>197</v>
      </c>
      <c r="B150" s="164"/>
      <c r="C150" s="164"/>
      <c r="D150" s="164"/>
      <c r="E150" s="164"/>
      <c r="F150" s="164"/>
      <c r="M150" s="195"/>
      <c r="N150" s="79" t="s">
        <v>645</v>
      </c>
      <c r="O150" s="79"/>
      <c r="P150" s="185"/>
      <c r="Q150" s="198"/>
      <c r="R150" s="198"/>
      <c r="S150" s="186"/>
      <c r="T150" s="186"/>
      <c r="U150" s="186"/>
      <c r="V150" s="186"/>
      <c r="W150" s="185"/>
      <c r="X150" s="189"/>
      <c r="Y150" s="188"/>
      <c r="Z150" s="189"/>
      <c r="AA150" s="189"/>
      <c r="AB150" s="189"/>
      <c r="AC150" s="189"/>
      <c r="AD150" s="189"/>
      <c r="AE150" s="206"/>
      <c r="AF150" s="200"/>
      <c r="AG150" s="200"/>
      <c r="AH150" s="200"/>
      <c r="AI150" s="200"/>
      <c r="AJ150" s="200"/>
      <c r="AK150" s="189"/>
      <c r="AL150" s="178"/>
      <c r="AM150" s="178"/>
      <c r="AN150" s="178"/>
      <c r="AO150" s="178"/>
      <c r="AP150" s="135"/>
      <c r="AQ150" s="135"/>
      <c r="AR150" s="135"/>
    </row>
    <row r="151" spans="1:44" ht="15.75" x14ac:dyDescent="0.25">
      <c r="A151" s="166" t="s">
        <v>198</v>
      </c>
      <c r="B151" s="164"/>
      <c r="C151" s="164"/>
      <c r="D151" s="164"/>
      <c r="E151" s="164"/>
      <c r="F151" s="164"/>
      <c r="M151" s="210"/>
      <c r="N151" s="78" t="s">
        <v>646</v>
      </c>
      <c r="O151" s="187"/>
      <c r="P151" s="185"/>
      <c r="Q151" s="211"/>
      <c r="R151" s="211"/>
      <c r="S151" s="212"/>
      <c r="T151" s="212"/>
      <c r="U151" s="212"/>
      <c r="V151" s="186"/>
      <c r="W151" s="185"/>
      <c r="X151" s="189"/>
      <c r="Y151" s="188"/>
      <c r="Z151" s="189"/>
      <c r="AA151" s="189"/>
      <c r="AB151" s="189"/>
      <c r="AC151" s="189"/>
      <c r="AD151" s="189"/>
      <c r="AE151" s="206"/>
      <c r="AF151" s="200"/>
      <c r="AG151" s="200"/>
      <c r="AH151" s="200"/>
      <c r="AI151" s="200"/>
      <c r="AJ151" s="200"/>
      <c r="AK151" s="189"/>
      <c r="AL151" s="178"/>
      <c r="AM151" s="178"/>
      <c r="AN151" s="178"/>
      <c r="AO151" s="178"/>
      <c r="AP151" s="135"/>
      <c r="AQ151" s="135"/>
      <c r="AR151" s="135"/>
    </row>
    <row r="152" spans="1:44" ht="15.75" x14ac:dyDescent="0.25">
      <c r="A152" s="166" t="s">
        <v>199</v>
      </c>
      <c r="B152" s="164"/>
      <c r="C152" s="164"/>
      <c r="D152" s="164"/>
      <c r="E152" s="164"/>
      <c r="F152" s="164"/>
      <c r="M152" s="213"/>
      <c r="N152" s="78" t="s">
        <v>647</v>
      </c>
      <c r="O152" s="187"/>
      <c r="P152" s="185"/>
      <c r="Q152" s="214"/>
      <c r="R152" s="214"/>
      <c r="S152" s="215"/>
      <c r="T152" s="215"/>
      <c r="U152" s="215"/>
      <c r="V152" s="189"/>
      <c r="W152" s="185"/>
      <c r="X152" s="189"/>
      <c r="Y152" s="188"/>
      <c r="Z152" s="189"/>
      <c r="AA152" s="189"/>
      <c r="AB152" s="189"/>
      <c r="AC152" s="189"/>
      <c r="AD152" s="189"/>
      <c r="AE152" s="206"/>
      <c r="AF152" s="200"/>
      <c r="AG152" s="200"/>
      <c r="AH152" s="200"/>
      <c r="AI152" s="200"/>
      <c r="AJ152" s="200"/>
      <c r="AK152" s="189"/>
      <c r="AL152" s="178"/>
      <c r="AM152" s="178"/>
      <c r="AN152" s="178"/>
      <c r="AO152" s="178"/>
      <c r="AP152" s="135"/>
      <c r="AQ152" s="135"/>
      <c r="AR152" s="135"/>
    </row>
    <row r="153" spans="1:44" ht="15.75" x14ac:dyDescent="0.25">
      <c r="A153" s="166" t="s">
        <v>200</v>
      </c>
      <c r="B153" s="164"/>
      <c r="C153" s="164"/>
      <c r="D153" s="164"/>
      <c r="E153" s="164"/>
      <c r="F153" s="164"/>
      <c r="M153" s="213"/>
      <c r="N153" s="78" t="s">
        <v>648</v>
      </c>
      <c r="O153" s="187"/>
      <c r="P153" s="185"/>
      <c r="Q153" s="214"/>
      <c r="R153" s="214"/>
      <c r="S153" s="215"/>
      <c r="T153" s="215"/>
      <c r="U153" s="215"/>
      <c r="V153" s="189"/>
      <c r="W153" s="185"/>
      <c r="X153" s="189"/>
      <c r="Y153" s="188"/>
      <c r="Z153" s="189"/>
      <c r="AA153" s="189"/>
      <c r="AB153" s="189"/>
      <c r="AC153" s="189"/>
      <c r="AD153" s="189"/>
      <c r="AE153" s="206"/>
      <c r="AF153" s="200"/>
      <c r="AG153" s="200"/>
      <c r="AH153" s="200"/>
      <c r="AI153" s="200"/>
      <c r="AJ153" s="200"/>
      <c r="AK153" s="189"/>
      <c r="AL153" s="178"/>
      <c r="AM153" s="178"/>
      <c r="AN153" s="178"/>
      <c r="AO153" s="178"/>
      <c r="AP153" s="135"/>
      <c r="AQ153" s="135"/>
      <c r="AR153" s="135"/>
    </row>
    <row r="154" spans="1:44" ht="15.75" x14ac:dyDescent="0.25">
      <c r="A154" s="166" t="s">
        <v>201</v>
      </c>
      <c r="B154" s="164"/>
      <c r="C154" s="164"/>
      <c r="D154" s="164"/>
      <c r="E154" s="164"/>
      <c r="F154" s="164"/>
      <c r="M154" s="213"/>
      <c r="N154" s="78" t="s">
        <v>649</v>
      </c>
      <c r="O154" s="187"/>
      <c r="P154" s="185"/>
      <c r="Q154" s="214"/>
      <c r="R154" s="214"/>
      <c r="S154" s="215"/>
      <c r="T154" s="215"/>
      <c r="U154" s="215"/>
      <c r="V154" s="189"/>
      <c r="W154" s="185"/>
      <c r="X154" s="189"/>
      <c r="Y154" s="188"/>
      <c r="Z154" s="189"/>
      <c r="AA154" s="189"/>
      <c r="AB154" s="189"/>
      <c r="AC154" s="189"/>
      <c r="AD154" s="189"/>
      <c r="AE154" s="206"/>
      <c r="AF154" s="200"/>
      <c r="AG154" s="200"/>
      <c r="AH154" s="200"/>
      <c r="AI154" s="200"/>
      <c r="AJ154" s="200"/>
      <c r="AK154" s="189"/>
      <c r="AL154" s="178"/>
      <c r="AM154" s="178"/>
      <c r="AN154" s="178"/>
      <c r="AO154" s="178"/>
      <c r="AP154" s="135"/>
      <c r="AQ154" s="135"/>
      <c r="AR154" s="135"/>
    </row>
    <row r="155" spans="1:44" ht="15.75" x14ac:dyDescent="0.25">
      <c r="A155" s="166" t="s">
        <v>202</v>
      </c>
      <c r="B155" s="164"/>
      <c r="C155" s="164"/>
      <c r="D155" s="164"/>
      <c r="E155" s="164"/>
      <c r="F155" s="164"/>
      <c r="M155" s="213"/>
      <c r="N155" s="78" t="s">
        <v>650</v>
      </c>
      <c r="O155" s="187"/>
      <c r="P155" s="185"/>
      <c r="Q155" s="214"/>
      <c r="R155" s="214"/>
      <c r="S155" s="215"/>
      <c r="T155" s="215"/>
      <c r="U155" s="215"/>
      <c r="V155" s="189"/>
      <c r="W155" s="185"/>
      <c r="X155" s="189"/>
      <c r="Y155" s="188"/>
      <c r="Z155" s="189"/>
      <c r="AA155" s="189"/>
      <c r="AB155" s="189"/>
      <c r="AC155" s="189"/>
      <c r="AD155" s="189"/>
      <c r="AE155" s="206"/>
      <c r="AF155" s="200"/>
      <c r="AG155" s="200"/>
      <c r="AH155" s="200"/>
      <c r="AI155" s="200"/>
      <c r="AJ155" s="200"/>
      <c r="AK155" s="189"/>
      <c r="AL155" s="178"/>
      <c r="AM155" s="178"/>
      <c r="AN155" s="178"/>
      <c r="AO155" s="178"/>
      <c r="AP155" s="135"/>
      <c r="AQ155" s="135"/>
      <c r="AR155" s="135"/>
    </row>
    <row r="156" spans="1:44" ht="15.75" x14ac:dyDescent="0.25">
      <c r="A156" s="166" t="s">
        <v>203</v>
      </c>
      <c r="B156" s="164"/>
      <c r="C156" s="164"/>
      <c r="D156" s="164"/>
      <c r="E156" s="164"/>
      <c r="F156" s="164"/>
      <c r="M156" s="210"/>
      <c r="N156" s="78" t="s">
        <v>651</v>
      </c>
      <c r="O156" s="187"/>
      <c r="P156" s="185"/>
      <c r="Q156" s="211"/>
      <c r="R156" s="211"/>
      <c r="S156" s="212"/>
      <c r="T156" s="212"/>
      <c r="U156" s="212"/>
      <c r="V156" s="186"/>
      <c r="W156" s="185"/>
      <c r="X156" s="189"/>
      <c r="Y156" s="188"/>
      <c r="Z156" s="189"/>
      <c r="AA156" s="189"/>
      <c r="AB156" s="189"/>
      <c r="AC156" s="189"/>
      <c r="AD156" s="189"/>
      <c r="AE156" s="206"/>
      <c r="AF156" s="200"/>
      <c r="AG156" s="200"/>
      <c r="AH156" s="200"/>
      <c r="AI156" s="200"/>
      <c r="AJ156" s="200"/>
      <c r="AK156" s="189"/>
      <c r="AL156" s="178"/>
      <c r="AM156" s="178"/>
      <c r="AN156" s="178"/>
      <c r="AO156" s="178"/>
      <c r="AP156" s="135"/>
      <c r="AQ156" s="135"/>
      <c r="AR156" s="135"/>
    </row>
    <row r="157" spans="1:44" ht="15.75" x14ac:dyDescent="0.25">
      <c r="A157" s="166" t="s">
        <v>204</v>
      </c>
      <c r="B157" s="164"/>
      <c r="C157" s="164"/>
      <c r="D157" s="164"/>
      <c r="E157" s="164"/>
      <c r="F157" s="164"/>
      <c r="M157" s="210"/>
      <c r="N157" s="79" t="s">
        <v>652</v>
      </c>
      <c r="O157" s="80"/>
      <c r="P157" s="185"/>
      <c r="Q157" s="200"/>
      <c r="R157" s="200"/>
      <c r="S157" s="200"/>
      <c r="T157" s="208"/>
      <c r="U157" s="200"/>
      <c r="V157" s="186"/>
      <c r="W157" s="185"/>
      <c r="X157" s="189"/>
      <c r="Y157" s="188"/>
      <c r="Z157" s="189"/>
      <c r="AA157" s="189"/>
      <c r="AB157" s="189"/>
      <c r="AC157" s="189"/>
      <c r="AD157" s="189"/>
      <c r="AE157" s="206"/>
      <c r="AF157" s="200"/>
      <c r="AG157" s="200"/>
      <c r="AH157" s="200"/>
      <c r="AI157" s="200"/>
      <c r="AJ157" s="200"/>
      <c r="AK157" s="189"/>
      <c r="AL157" s="178"/>
      <c r="AM157" s="178"/>
      <c r="AN157" s="178"/>
      <c r="AO157" s="178"/>
      <c r="AP157" s="135"/>
      <c r="AQ157" s="135"/>
      <c r="AR157" s="135"/>
    </row>
    <row r="158" spans="1:44" ht="15.75" x14ac:dyDescent="0.25">
      <c r="A158" s="166" t="s">
        <v>205</v>
      </c>
      <c r="B158" s="164"/>
      <c r="C158" s="164"/>
      <c r="D158" s="164"/>
      <c r="E158" s="164"/>
      <c r="F158" s="164"/>
      <c r="M158" s="216"/>
      <c r="N158" s="78" t="s">
        <v>653</v>
      </c>
      <c r="O158" s="187"/>
      <c r="P158" s="185"/>
      <c r="Q158" s="214"/>
      <c r="R158" s="214"/>
      <c r="S158" s="214"/>
      <c r="T158" s="214"/>
      <c r="U158" s="214"/>
      <c r="V158" s="189"/>
      <c r="W158" s="189"/>
      <c r="X158" s="189"/>
      <c r="Y158" s="188"/>
      <c r="Z158" s="189"/>
      <c r="AA158" s="189"/>
      <c r="AB158" s="189"/>
      <c r="AC158" s="189"/>
      <c r="AD158" s="189"/>
      <c r="AE158" s="206"/>
      <c r="AF158" s="200"/>
      <c r="AG158" s="200"/>
      <c r="AH158" s="200"/>
      <c r="AI158" s="200"/>
      <c r="AJ158" s="200"/>
      <c r="AK158" s="189"/>
      <c r="AL158" s="178"/>
      <c r="AM158" s="178"/>
      <c r="AN158" s="178"/>
      <c r="AO158" s="178"/>
      <c r="AP158" s="135"/>
      <c r="AQ158" s="135"/>
      <c r="AR158" s="135"/>
    </row>
    <row r="159" spans="1:44" ht="15.75" x14ac:dyDescent="0.25">
      <c r="A159" s="166" t="s">
        <v>206</v>
      </c>
      <c r="B159" s="164"/>
      <c r="C159" s="164"/>
      <c r="D159" s="164"/>
      <c r="E159" s="164"/>
      <c r="F159" s="164"/>
      <c r="M159" s="217"/>
      <c r="N159" s="78" t="s">
        <v>654</v>
      </c>
      <c r="O159" s="187"/>
      <c r="P159" s="185"/>
      <c r="Q159" s="214"/>
      <c r="R159" s="214"/>
      <c r="S159" s="214"/>
      <c r="T159" s="214"/>
      <c r="U159" s="214"/>
      <c r="V159" s="189"/>
      <c r="W159" s="189"/>
      <c r="X159" s="189"/>
      <c r="Y159" s="188"/>
      <c r="Z159" s="189"/>
      <c r="AA159" s="189"/>
      <c r="AB159" s="189"/>
      <c r="AC159" s="189"/>
      <c r="AD159" s="189"/>
      <c r="AE159" s="206"/>
      <c r="AF159" s="200"/>
      <c r="AG159" s="200"/>
      <c r="AH159" s="200"/>
      <c r="AI159" s="200"/>
      <c r="AJ159" s="200"/>
      <c r="AK159" s="189"/>
      <c r="AL159" s="178"/>
      <c r="AM159" s="178"/>
      <c r="AN159" s="178"/>
      <c r="AO159" s="178"/>
      <c r="AP159" s="135"/>
      <c r="AQ159" s="135"/>
      <c r="AR159" s="135"/>
    </row>
    <row r="160" spans="1:44" ht="15.75" x14ac:dyDescent="0.25">
      <c r="A160" s="166" t="s">
        <v>207</v>
      </c>
      <c r="B160" s="164"/>
      <c r="C160" s="164"/>
      <c r="D160" s="164"/>
      <c r="E160" s="164"/>
      <c r="F160" s="164"/>
      <c r="M160" s="217"/>
      <c r="N160" s="78" t="s">
        <v>655</v>
      </c>
      <c r="O160" s="187"/>
      <c r="P160" s="185"/>
      <c r="Q160" s="214"/>
      <c r="R160" s="214"/>
      <c r="S160" s="214"/>
      <c r="T160" s="214"/>
      <c r="U160" s="214"/>
      <c r="V160" s="189"/>
      <c r="W160" s="189"/>
      <c r="X160" s="189"/>
      <c r="Y160" s="188"/>
      <c r="Z160" s="189"/>
      <c r="AA160" s="189"/>
      <c r="AB160" s="189"/>
      <c r="AC160" s="189"/>
      <c r="AD160" s="189"/>
      <c r="AE160" s="206"/>
      <c r="AF160" s="200"/>
      <c r="AG160" s="200"/>
      <c r="AH160" s="200"/>
      <c r="AI160" s="200"/>
      <c r="AJ160" s="200"/>
      <c r="AK160" s="189"/>
      <c r="AL160" s="178"/>
      <c r="AM160" s="178"/>
      <c r="AN160" s="178"/>
      <c r="AO160" s="178"/>
      <c r="AP160" s="135"/>
      <c r="AQ160" s="135"/>
      <c r="AR160" s="135"/>
    </row>
    <row r="161" spans="1:44" ht="15.75" x14ac:dyDescent="0.25">
      <c r="A161" s="166" t="s">
        <v>208</v>
      </c>
      <c r="B161" s="164"/>
      <c r="C161" s="164"/>
      <c r="D161" s="164"/>
      <c r="E161" s="164"/>
      <c r="F161" s="164"/>
      <c r="M161" s="217"/>
      <c r="N161" s="78" t="s">
        <v>656</v>
      </c>
      <c r="O161" s="187"/>
      <c r="P161" s="185"/>
      <c r="Q161" s="214"/>
      <c r="R161" s="214"/>
      <c r="S161" s="214"/>
      <c r="T161" s="214"/>
      <c r="U161" s="214"/>
      <c r="V161" s="189"/>
      <c r="W161" s="189"/>
      <c r="X161" s="189"/>
      <c r="Y161" s="188"/>
      <c r="Z161" s="189"/>
      <c r="AA161" s="189"/>
      <c r="AB161" s="189"/>
      <c r="AC161" s="189"/>
      <c r="AD161" s="189"/>
      <c r="AE161" s="206"/>
      <c r="AF161" s="200"/>
      <c r="AG161" s="200"/>
      <c r="AH161" s="200"/>
      <c r="AI161" s="200"/>
      <c r="AJ161" s="200"/>
      <c r="AK161" s="189"/>
      <c r="AL161" s="178"/>
      <c r="AM161" s="178"/>
      <c r="AN161" s="178"/>
      <c r="AO161" s="178"/>
      <c r="AP161" s="135"/>
      <c r="AQ161" s="135"/>
      <c r="AR161" s="135"/>
    </row>
    <row r="162" spans="1:44" ht="15.75" x14ac:dyDescent="0.25">
      <c r="A162" s="166" t="s">
        <v>209</v>
      </c>
      <c r="B162" s="164"/>
      <c r="C162" s="164"/>
      <c r="D162" s="164"/>
      <c r="E162" s="164"/>
      <c r="F162" s="164"/>
      <c r="M162" s="217"/>
      <c r="N162" s="78" t="s">
        <v>657</v>
      </c>
      <c r="O162" s="187"/>
      <c r="P162" s="185"/>
      <c r="Q162" s="214"/>
      <c r="R162" s="214"/>
      <c r="S162" s="214"/>
      <c r="T162" s="214"/>
      <c r="U162" s="214"/>
      <c r="V162" s="189"/>
      <c r="W162" s="189"/>
      <c r="X162" s="189"/>
      <c r="Y162" s="188"/>
      <c r="Z162" s="189"/>
      <c r="AA162" s="189"/>
      <c r="AB162" s="189"/>
      <c r="AC162" s="189"/>
      <c r="AD162" s="189"/>
      <c r="AE162" s="206"/>
      <c r="AF162" s="200"/>
      <c r="AG162" s="200"/>
      <c r="AH162" s="200"/>
      <c r="AI162" s="200"/>
      <c r="AJ162" s="200"/>
      <c r="AK162" s="189"/>
      <c r="AL162" s="178"/>
      <c r="AM162" s="178"/>
      <c r="AN162" s="178"/>
      <c r="AO162" s="178"/>
      <c r="AP162" s="135"/>
      <c r="AQ162" s="135"/>
      <c r="AR162" s="135"/>
    </row>
    <row r="163" spans="1:44" ht="15.75" x14ac:dyDescent="0.25">
      <c r="A163" s="166" t="s">
        <v>210</v>
      </c>
      <c r="B163" s="164"/>
      <c r="C163" s="164"/>
      <c r="D163" s="164"/>
      <c r="E163" s="164"/>
      <c r="F163" s="164"/>
      <c r="M163" s="217"/>
      <c r="N163" s="78" t="s">
        <v>658</v>
      </c>
      <c r="O163" s="187"/>
      <c r="P163" s="185"/>
      <c r="Q163" s="214"/>
      <c r="R163" s="214"/>
      <c r="S163" s="214"/>
      <c r="T163" s="214"/>
      <c r="U163" s="214"/>
      <c r="V163" s="189"/>
      <c r="W163" s="189"/>
      <c r="X163" s="189"/>
      <c r="Y163" s="188"/>
      <c r="Z163" s="189"/>
      <c r="AA163" s="189"/>
      <c r="AB163" s="189"/>
      <c r="AC163" s="189"/>
      <c r="AD163" s="189"/>
      <c r="AE163" s="206"/>
      <c r="AF163" s="200"/>
      <c r="AG163" s="200"/>
      <c r="AH163" s="200"/>
      <c r="AI163" s="200"/>
      <c r="AJ163" s="200"/>
      <c r="AK163" s="189"/>
      <c r="AL163" s="178"/>
      <c r="AM163" s="178"/>
      <c r="AN163" s="178"/>
      <c r="AO163" s="178"/>
      <c r="AP163" s="135"/>
      <c r="AQ163" s="135"/>
      <c r="AR163" s="135"/>
    </row>
    <row r="164" spans="1:44" ht="15.75" x14ac:dyDescent="0.25">
      <c r="A164" s="166" t="s">
        <v>211</v>
      </c>
      <c r="B164" s="164"/>
      <c r="C164" s="164"/>
      <c r="D164" s="164"/>
      <c r="E164" s="164"/>
      <c r="F164" s="164"/>
      <c r="M164" s="217"/>
      <c r="N164" s="78" t="s">
        <v>659</v>
      </c>
      <c r="O164" s="187"/>
      <c r="P164" s="185"/>
      <c r="Q164" s="214"/>
      <c r="R164" s="214"/>
      <c r="S164" s="214"/>
      <c r="T164" s="214"/>
      <c r="U164" s="214"/>
      <c r="V164" s="189"/>
      <c r="W164" s="189"/>
      <c r="X164" s="189"/>
      <c r="Y164" s="188"/>
      <c r="Z164" s="189"/>
      <c r="AA164" s="189"/>
      <c r="AB164" s="189"/>
      <c r="AC164" s="189"/>
      <c r="AD164" s="189"/>
      <c r="AE164" s="206"/>
      <c r="AF164" s="200"/>
      <c r="AG164" s="200"/>
      <c r="AH164" s="200"/>
      <c r="AI164" s="200"/>
      <c r="AJ164" s="200"/>
      <c r="AK164" s="189"/>
      <c r="AL164" s="178"/>
      <c r="AM164" s="178"/>
      <c r="AN164" s="178"/>
      <c r="AO164" s="178"/>
      <c r="AP164" s="135"/>
      <c r="AQ164" s="135"/>
      <c r="AR164" s="135"/>
    </row>
    <row r="165" spans="1:44" ht="15.75" x14ac:dyDescent="0.2">
      <c r="A165" s="166" t="s">
        <v>212</v>
      </c>
      <c r="B165" s="164"/>
      <c r="C165" s="164"/>
      <c r="D165" s="164"/>
      <c r="E165" s="164"/>
      <c r="F165" s="164"/>
      <c r="M165" s="217"/>
      <c r="N165" s="79" t="s">
        <v>660</v>
      </c>
      <c r="O165" s="86"/>
      <c r="P165" s="185"/>
      <c r="Q165" s="200"/>
      <c r="R165" s="200"/>
      <c r="S165" s="189"/>
      <c r="T165" s="189"/>
      <c r="U165" s="189"/>
      <c r="V165" s="189"/>
      <c r="W165" s="189"/>
      <c r="X165" s="189"/>
      <c r="Y165" s="188"/>
      <c r="Z165" s="189"/>
      <c r="AA165" s="189"/>
      <c r="AB165" s="189"/>
      <c r="AC165" s="189"/>
      <c r="AD165" s="189"/>
      <c r="AE165" s="206"/>
      <c r="AF165" s="200"/>
      <c r="AG165" s="200"/>
      <c r="AH165" s="200"/>
      <c r="AI165" s="200"/>
      <c r="AJ165" s="200"/>
      <c r="AK165" s="189"/>
      <c r="AL165" s="178"/>
      <c r="AM165" s="178"/>
      <c r="AN165" s="178"/>
      <c r="AO165" s="178"/>
      <c r="AP165" s="135"/>
      <c r="AQ165" s="135"/>
      <c r="AR165" s="135"/>
    </row>
    <row r="166" spans="1:44" ht="15.75" x14ac:dyDescent="0.25">
      <c r="A166" s="166" t="s">
        <v>213</v>
      </c>
      <c r="B166" s="164"/>
      <c r="C166" s="164"/>
      <c r="D166" s="164"/>
      <c r="E166" s="164"/>
      <c r="F166" s="164"/>
      <c r="M166" s="217"/>
      <c r="N166" s="78" t="s">
        <v>661</v>
      </c>
      <c r="O166" s="187"/>
      <c r="P166" s="185"/>
      <c r="Q166" s="185"/>
      <c r="R166" s="200"/>
      <c r="S166" s="189"/>
      <c r="T166" s="189"/>
      <c r="U166" s="189"/>
      <c r="V166" s="189"/>
      <c r="W166" s="189"/>
      <c r="X166" s="189"/>
      <c r="Y166" s="188"/>
      <c r="Z166" s="189"/>
      <c r="AA166" s="189"/>
      <c r="AB166" s="189"/>
      <c r="AC166" s="189"/>
      <c r="AD166" s="189"/>
      <c r="AE166" s="206"/>
      <c r="AF166" s="200"/>
      <c r="AG166" s="200"/>
      <c r="AH166" s="200"/>
      <c r="AI166" s="200"/>
      <c r="AJ166" s="200"/>
      <c r="AK166" s="189"/>
      <c r="AL166" s="178"/>
      <c r="AM166" s="178"/>
      <c r="AN166" s="178"/>
      <c r="AO166" s="178"/>
      <c r="AP166" s="135"/>
      <c r="AQ166" s="135"/>
      <c r="AR166" s="135"/>
    </row>
    <row r="167" spans="1:44" ht="15.75" x14ac:dyDescent="0.25">
      <c r="A167" s="166" t="s">
        <v>214</v>
      </c>
      <c r="B167" s="164"/>
      <c r="C167" s="164"/>
      <c r="D167" s="164"/>
      <c r="E167" s="164"/>
      <c r="F167" s="164"/>
      <c r="M167" s="217"/>
      <c r="N167" s="78" t="s">
        <v>662</v>
      </c>
      <c r="O167" s="187"/>
      <c r="P167" s="185"/>
      <c r="Q167" s="185"/>
      <c r="R167" s="200"/>
      <c r="S167" s="189"/>
      <c r="T167" s="189"/>
      <c r="U167" s="189"/>
      <c r="V167" s="189"/>
      <c r="W167" s="189"/>
      <c r="X167" s="189"/>
      <c r="Y167" s="188"/>
      <c r="Z167" s="189"/>
      <c r="AA167" s="189"/>
      <c r="AB167" s="189"/>
      <c r="AC167" s="189"/>
      <c r="AD167" s="189"/>
      <c r="AE167" s="206"/>
      <c r="AF167" s="200"/>
      <c r="AG167" s="200"/>
      <c r="AH167" s="200"/>
      <c r="AI167" s="200"/>
      <c r="AJ167" s="200"/>
      <c r="AK167" s="189"/>
      <c r="AL167" s="178"/>
      <c r="AM167" s="178"/>
      <c r="AN167" s="178"/>
      <c r="AO167" s="178"/>
      <c r="AP167" s="135"/>
      <c r="AQ167" s="135"/>
      <c r="AR167" s="135"/>
    </row>
    <row r="168" spans="1:44" ht="15.75" x14ac:dyDescent="0.25">
      <c r="A168" s="166" t="s">
        <v>215</v>
      </c>
      <c r="B168" s="164"/>
      <c r="C168" s="164"/>
      <c r="D168" s="164"/>
      <c r="E168" s="164"/>
      <c r="F168" s="164"/>
      <c r="M168" s="217"/>
      <c r="N168" s="78" t="s">
        <v>663</v>
      </c>
      <c r="O168" s="187"/>
      <c r="P168" s="185"/>
      <c r="Q168" s="185"/>
      <c r="R168" s="200"/>
      <c r="S168" s="189"/>
      <c r="T168" s="189"/>
      <c r="U168" s="189"/>
      <c r="V168" s="189"/>
      <c r="W168" s="189"/>
      <c r="X168" s="189"/>
      <c r="Y168" s="188"/>
      <c r="Z168" s="189"/>
      <c r="AA168" s="189"/>
      <c r="AB168" s="189"/>
      <c r="AC168" s="189"/>
      <c r="AD168" s="189"/>
      <c r="AE168" s="206"/>
      <c r="AF168" s="200"/>
      <c r="AG168" s="200"/>
      <c r="AH168" s="200"/>
      <c r="AI168" s="200"/>
      <c r="AJ168" s="200"/>
      <c r="AK168" s="189"/>
      <c r="AL168" s="178"/>
      <c r="AM168" s="178"/>
      <c r="AN168" s="178"/>
      <c r="AO168" s="178"/>
      <c r="AP168" s="135"/>
      <c r="AQ168" s="135"/>
      <c r="AR168" s="135"/>
    </row>
    <row r="169" spans="1:44" ht="15.75" x14ac:dyDescent="0.25">
      <c r="A169" s="166" t="s">
        <v>216</v>
      </c>
      <c r="B169" s="164"/>
      <c r="C169" s="164"/>
      <c r="D169" s="164"/>
      <c r="E169" s="164"/>
      <c r="F169" s="164"/>
      <c r="M169" s="217"/>
      <c r="N169" s="78" t="s">
        <v>664</v>
      </c>
      <c r="O169" s="187"/>
      <c r="P169" s="185"/>
      <c r="Q169" s="185"/>
      <c r="R169" s="200"/>
      <c r="S169" s="189"/>
      <c r="T169" s="189"/>
      <c r="U169" s="189"/>
      <c r="V169" s="189"/>
      <c r="W169" s="189"/>
      <c r="X169" s="209"/>
      <c r="Y169" s="209"/>
      <c r="Z169" s="209"/>
      <c r="AA169" s="209"/>
      <c r="AB169" s="209"/>
      <c r="AC169" s="209"/>
      <c r="AD169" s="209"/>
      <c r="AE169" s="209"/>
      <c r="AF169" s="209"/>
      <c r="AG169" s="209"/>
      <c r="AH169" s="209"/>
      <c r="AI169" s="209"/>
      <c r="AJ169" s="135"/>
      <c r="AK169" s="135"/>
      <c r="AL169" s="135"/>
      <c r="AM169" s="135"/>
      <c r="AN169" s="135"/>
      <c r="AO169" s="135"/>
      <c r="AP169" s="135"/>
      <c r="AQ169" s="135"/>
      <c r="AR169" s="135"/>
    </row>
    <row r="170" spans="1:44" ht="15.75" x14ac:dyDescent="0.25">
      <c r="A170" s="166" t="s">
        <v>217</v>
      </c>
      <c r="B170" s="164"/>
      <c r="C170" s="164"/>
      <c r="D170" s="164"/>
      <c r="E170" s="164"/>
      <c r="F170" s="164"/>
      <c r="M170" s="217"/>
      <c r="N170" s="78" t="s">
        <v>665</v>
      </c>
      <c r="O170" s="187"/>
      <c r="P170" s="185"/>
      <c r="Q170" s="185"/>
      <c r="R170" s="200"/>
      <c r="S170" s="189"/>
      <c r="T170" s="189"/>
      <c r="U170" s="189"/>
      <c r="V170" s="189"/>
      <c r="W170" s="189"/>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row>
    <row r="171" spans="1:44" ht="15.75" x14ac:dyDescent="0.25">
      <c r="A171" s="166" t="s">
        <v>218</v>
      </c>
      <c r="B171" s="164"/>
      <c r="C171" s="164"/>
      <c r="D171" s="164"/>
      <c r="E171" s="164"/>
      <c r="F171" s="164"/>
      <c r="M171" s="217"/>
      <c r="N171" s="78" t="s">
        <v>666</v>
      </c>
      <c r="O171" s="187"/>
      <c r="P171" s="185"/>
      <c r="Q171" s="185"/>
      <c r="R171" s="200"/>
      <c r="S171" s="189"/>
      <c r="T171" s="189"/>
      <c r="U171" s="189"/>
      <c r="V171" s="189"/>
      <c r="W171" s="189"/>
      <c r="X171" s="189"/>
      <c r="Y171" s="189"/>
      <c r="Z171" s="189"/>
      <c r="AA171" s="189"/>
      <c r="AB171" s="189"/>
      <c r="AC171" s="189"/>
      <c r="AD171" s="189"/>
      <c r="AE171" s="189"/>
      <c r="AF171" s="189"/>
      <c r="AG171" s="189"/>
      <c r="AH171" s="189"/>
      <c r="AI171" s="189"/>
      <c r="AJ171" s="178"/>
      <c r="AK171" s="178"/>
      <c r="AL171" s="178"/>
      <c r="AM171" s="178"/>
      <c r="AN171" s="178"/>
      <c r="AO171" s="178"/>
      <c r="AP171" s="178"/>
      <c r="AQ171" s="178"/>
      <c r="AR171" s="178"/>
    </row>
    <row r="172" spans="1:44" ht="15.75" x14ac:dyDescent="0.25">
      <c r="A172" s="166" t="s">
        <v>219</v>
      </c>
      <c r="B172" s="164"/>
      <c r="C172" s="164"/>
      <c r="D172" s="164"/>
      <c r="E172" s="164"/>
      <c r="F172" s="164"/>
      <c r="M172" s="217"/>
      <c r="N172" s="78" t="s">
        <v>667</v>
      </c>
      <c r="O172" s="187"/>
      <c r="P172" s="185"/>
      <c r="Q172" s="185"/>
      <c r="R172" s="200"/>
      <c r="S172" s="189"/>
      <c r="T172" s="189"/>
      <c r="U172" s="189"/>
      <c r="V172" s="189"/>
      <c r="W172" s="189"/>
      <c r="X172" s="184"/>
      <c r="Y172" s="184"/>
      <c r="Z172" s="184"/>
      <c r="AA172" s="184"/>
      <c r="AB172" s="184"/>
      <c r="AC172" s="177"/>
      <c r="AD172" s="184"/>
      <c r="AE172" s="184"/>
      <c r="AF172" s="184"/>
      <c r="AG172" s="184"/>
      <c r="AH172" s="184"/>
      <c r="AI172" s="184"/>
      <c r="AJ172" s="184"/>
      <c r="AK172" s="218"/>
      <c r="AL172" s="184"/>
      <c r="AM172" s="184"/>
      <c r="AN172" s="184"/>
      <c r="AO172" s="184"/>
      <c r="AP172" s="184"/>
      <c r="AQ172" s="184"/>
      <c r="AR172" s="178"/>
    </row>
    <row r="173" spans="1:44" ht="15.75" x14ac:dyDescent="0.25">
      <c r="A173" s="166" t="s">
        <v>220</v>
      </c>
      <c r="B173" s="164"/>
      <c r="C173" s="164"/>
      <c r="D173" s="164"/>
      <c r="E173" s="164"/>
      <c r="F173" s="164"/>
      <c r="M173" s="217"/>
      <c r="N173" s="78" t="s">
        <v>668</v>
      </c>
      <c r="O173" s="187"/>
      <c r="P173" s="185"/>
      <c r="Q173" s="185"/>
      <c r="R173" s="200"/>
      <c r="S173" s="189"/>
      <c r="T173" s="189"/>
      <c r="U173" s="189"/>
      <c r="V173" s="189"/>
      <c r="W173" s="189"/>
      <c r="X173" s="185"/>
      <c r="Y173" s="185"/>
      <c r="Z173" s="185"/>
      <c r="AA173" s="185"/>
      <c r="AB173" s="185"/>
      <c r="AC173" s="185"/>
      <c r="AD173" s="185"/>
      <c r="AE173" s="185"/>
      <c r="AF173" s="185"/>
      <c r="AG173" s="185"/>
      <c r="AH173" s="185"/>
      <c r="AI173" s="185"/>
      <c r="AO173" s="178"/>
      <c r="AP173" s="178"/>
      <c r="AQ173" s="178"/>
      <c r="AR173" s="178"/>
    </row>
    <row r="174" spans="1:44" ht="12.75" customHeight="1" x14ac:dyDescent="0.25">
      <c r="A174" s="166" t="s">
        <v>221</v>
      </c>
      <c r="B174" s="164"/>
      <c r="C174" s="164"/>
      <c r="D174" s="164"/>
      <c r="E174" s="164"/>
      <c r="F174" s="164"/>
      <c r="M174" s="217"/>
      <c r="N174" s="78" t="s">
        <v>669</v>
      </c>
      <c r="O174" s="187"/>
      <c r="P174" s="185"/>
      <c r="Q174" s="185"/>
      <c r="R174" s="200"/>
      <c r="S174" s="189"/>
      <c r="T174" s="189"/>
      <c r="U174" s="189"/>
      <c r="V174" s="189"/>
      <c r="W174" s="189"/>
      <c r="X174" s="185"/>
      <c r="Y174" s="185"/>
      <c r="Z174" s="185"/>
      <c r="AA174" s="185"/>
      <c r="AB174" s="185"/>
      <c r="AC174" s="185"/>
      <c r="AD174" s="185"/>
      <c r="AE174" s="185"/>
      <c r="AF174" s="185"/>
      <c r="AG174" s="185"/>
      <c r="AH174" s="185"/>
      <c r="AI174" s="185"/>
      <c r="AO174" s="219"/>
      <c r="AP174" s="219"/>
      <c r="AQ174" s="219"/>
      <c r="AR174" s="219"/>
    </row>
    <row r="175" spans="1:44" ht="15.75" x14ac:dyDescent="0.25">
      <c r="A175" s="166" t="s">
        <v>222</v>
      </c>
      <c r="B175" s="164"/>
      <c r="C175" s="164"/>
      <c r="D175" s="164"/>
      <c r="E175" s="164"/>
      <c r="F175" s="164"/>
      <c r="M175" s="217"/>
      <c r="N175" s="78" t="s">
        <v>670</v>
      </c>
      <c r="O175" s="187"/>
      <c r="P175" s="185"/>
      <c r="Q175" s="185"/>
      <c r="R175" s="200"/>
      <c r="S175" s="189"/>
      <c r="T175" s="189"/>
      <c r="U175" s="189"/>
      <c r="V175" s="189"/>
      <c r="W175" s="189"/>
      <c r="X175" s="185"/>
      <c r="Y175" s="185"/>
      <c r="Z175" s="185"/>
      <c r="AA175" s="185"/>
      <c r="AB175" s="185"/>
      <c r="AC175" s="185"/>
      <c r="AD175" s="185"/>
      <c r="AE175" s="185"/>
      <c r="AF175" s="185"/>
      <c r="AG175" s="185"/>
      <c r="AH175" s="185"/>
      <c r="AI175" s="185"/>
      <c r="AO175" s="219"/>
      <c r="AP175" s="219"/>
      <c r="AQ175" s="219"/>
      <c r="AR175" s="219"/>
    </row>
    <row r="176" spans="1:44" ht="15.75" x14ac:dyDescent="0.25">
      <c r="A176" s="166" t="s">
        <v>223</v>
      </c>
      <c r="B176" s="164"/>
      <c r="C176" s="164"/>
      <c r="D176" s="164"/>
      <c r="E176" s="164"/>
      <c r="F176" s="164"/>
      <c r="M176" s="217"/>
      <c r="N176" s="77" t="s">
        <v>671</v>
      </c>
      <c r="O176" s="187"/>
      <c r="P176" s="185"/>
      <c r="Q176" s="185"/>
      <c r="R176" s="200"/>
      <c r="S176" s="189"/>
      <c r="T176" s="189"/>
      <c r="U176" s="189"/>
      <c r="V176" s="189"/>
      <c r="W176" s="189"/>
      <c r="X176" s="185"/>
      <c r="Y176" s="185"/>
      <c r="Z176" s="185"/>
      <c r="AA176" s="185"/>
      <c r="AB176" s="185"/>
      <c r="AC176" s="185"/>
      <c r="AD176" s="185"/>
      <c r="AE176" s="185"/>
      <c r="AF176" s="185"/>
      <c r="AG176" s="185"/>
      <c r="AH176" s="185"/>
      <c r="AI176" s="185"/>
      <c r="AO176" s="219"/>
      <c r="AP176" s="219"/>
      <c r="AQ176" s="219"/>
      <c r="AR176" s="219"/>
    </row>
    <row r="177" spans="1:44" ht="15.75" x14ac:dyDescent="0.25">
      <c r="A177" s="166" t="s">
        <v>224</v>
      </c>
      <c r="B177" s="164"/>
      <c r="C177" s="164"/>
      <c r="D177" s="164"/>
      <c r="E177" s="164"/>
      <c r="F177" s="164"/>
      <c r="M177" s="217"/>
      <c r="N177" s="80" t="s">
        <v>672</v>
      </c>
      <c r="O177" s="78"/>
      <c r="P177" s="185"/>
      <c r="Q177" s="207"/>
      <c r="R177" s="200"/>
      <c r="S177" s="189"/>
      <c r="T177" s="189"/>
      <c r="U177" s="189"/>
      <c r="V177" s="189"/>
      <c r="W177" s="189"/>
      <c r="X177" s="185"/>
      <c r="Y177" s="185"/>
      <c r="Z177" s="185"/>
      <c r="AA177" s="185"/>
      <c r="AB177" s="185"/>
      <c r="AC177" s="185"/>
      <c r="AD177" s="185"/>
      <c r="AE177" s="185"/>
      <c r="AF177" s="185"/>
      <c r="AG177" s="185"/>
      <c r="AH177" s="185"/>
      <c r="AI177" s="185"/>
      <c r="AM177" s="186"/>
      <c r="AN177" s="220"/>
      <c r="AO177" s="178"/>
      <c r="AP177" s="178"/>
      <c r="AQ177" s="178"/>
      <c r="AR177" s="178"/>
    </row>
    <row r="178" spans="1:44" ht="15.75" x14ac:dyDescent="0.25">
      <c r="A178" s="166" t="s">
        <v>225</v>
      </c>
      <c r="B178" s="164"/>
      <c r="C178" s="164"/>
      <c r="D178" s="164"/>
      <c r="E178" s="164"/>
      <c r="F178" s="164"/>
      <c r="M178" s="217"/>
      <c r="N178" s="78" t="s">
        <v>673</v>
      </c>
      <c r="O178" s="187"/>
      <c r="P178" s="185"/>
      <c r="Q178" s="214"/>
      <c r="R178" s="214"/>
      <c r="S178" s="189"/>
      <c r="T178" s="189"/>
      <c r="U178" s="189"/>
      <c r="V178" s="189"/>
      <c r="W178" s="189"/>
      <c r="X178" s="185"/>
      <c r="Y178" s="185"/>
      <c r="Z178" s="185"/>
      <c r="AA178" s="185"/>
      <c r="AB178" s="185"/>
      <c r="AC178" s="185"/>
      <c r="AD178" s="185"/>
      <c r="AE178" s="185"/>
      <c r="AF178" s="185"/>
      <c r="AG178" s="185"/>
      <c r="AH178" s="185"/>
      <c r="AI178" s="185"/>
      <c r="AM178" s="221"/>
      <c r="AN178" s="205"/>
      <c r="AO178" s="178"/>
      <c r="AP178" s="178"/>
      <c r="AQ178" s="178"/>
      <c r="AR178" s="178"/>
    </row>
    <row r="179" spans="1:44" ht="15.75" x14ac:dyDescent="0.25">
      <c r="A179" s="166" t="s">
        <v>226</v>
      </c>
      <c r="B179" s="164"/>
      <c r="C179" s="164"/>
      <c r="D179" s="164"/>
      <c r="E179" s="164"/>
      <c r="F179" s="164"/>
      <c r="N179" s="187"/>
      <c r="O179" s="187"/>
      <c r="P179" s="185"/>
      <c r="Q179" s="185"/>
      <c r="R179" s="185"/>
      <c r="S179" s="185"/>
      <c r="T179" s="185"/>
      <c r="U179" s="185"/>
      <c r="V179" s="185"/>
      <c r="W179" s="185"/>
      <c r="X179" s="185"/>
      <c r="Y179" s="185"/>
      <c r="Z179" s="185"/>
      <c r="AA179" s="185"/>
      <c r="AB179" s="185"/>
      <c r="AC179" s="185"/>
      <c r="AD179" s="185"/>
      <c r="AE179" s="185"/>
      <c r="AF179" s="185"/>
      <c r="AG179" s="185"/>
      <c r="AH179" s="185"/>
      <c r="AI179" s="185"/>
      <c r="AM179" s="178"/>
      <c r="AN179" s="222"/>
      <c r="AO179" s="178"/>
      <c r="AP179" s="178"/>
      <c r="AQ179" s="178"/>
      <c r="AR179" s="178"/>
    </row>
    <row r="180" spans="1:44" ht="13.5" customHeight="1" x14ac:dyDescent="0.25">
      <c r="A180" s="166" t="s">
        <v>227</v>
      </c>
      <c r="B180" s="164"/>
      <c r="C180" s="164"/>
      <c r="D180" s="164"/>
      <c r="E180" s="164"/>
      <c r="F180" s="164"/>
      <c r="N180" s="74" t="s">
        <v>674</v>
      </c>
      <c r="O180" s="74"/>
      <c r="P180" s="223"/>
      <c r="Q180" s="223"/>
      <c r="R180" s="223"/>
      <c r="S180" s="223"/>
      <c r="T180" s="223"/>
      <c r="U180" s="223"/>
      <c r="V180" s="223"/>
      <c r="W180" s="223"/>
      <c r="X180" s="223"/>
      <c r="Y180" s="223"/>
      <c r="Z180" s="223"/>
      <c r="AA180" s="223"/>
      <c r="AB180" s="223"/>
      <c r="AC180" s="223"/>
      <c r="AD180" s="223"/>
      <c r="AE180" s="223"/>
      <c r="AF180" s="223"/>
      <c r="AG180" s="223"/>
      <c r="AH180" s="223"/>
      <c r="AI180" s="223"/>
      <c r="AM180" s="221"/>
      <c r="AN180" s="205"/>
      <c r="AO180" s="178"/>
      <c r="AP180" s="178"/>
      <c r="AQ180" s="178"/>
      <c r="AR180" s="178"/>
    </row>
    <row r="181" spans="1:44" ht="18.75" x14ac:dyDescent="0.25">
      <c r="A181" s="166" t="s">
        <v>228</v>
      </c>
      <c r="B181" s="164"/>
      <c r="C181" s="164"/>
      <c r="D181" s="164"/>
      <c r="E181" s="164"/>
      <c r="F181" s="164"/>
      <c r="M181" s="178"/>
      <c r="N181" s="84"/>
      <c r="O181" s="182"/>
      <c r="P181" s="183"/>
      <c r="Q181" s="189"/>
      <c r="R181" s="189"/>
      <c r="S181" s="189"/>
      <c r="T181" s="189"/>
      <c r="U181" s="189"/>
      <c r="V181" s="189"/>
      <c r="W181" s="189"/>
      <c r="X181" s="189"/>
      <c r="Y181" s="189"/>
      <c r="Z181" s="189"/>
      <c r="AA181" s="189"/>
      <c r="AB181" s="189"/>
      <c r="AC181" s="185"/>
      <c r="AD181" s="185"/>
      <c r="AE181" s="185"/>
      <c r="AF181" s="185"/>
      <c r="AG181" s="185"/>
      <c r="AH181" s="185"/>
      <c r="AI181" s="185"/>
      <c r="AM181" s="178"/>
      <c r="AN181" s="178"/>
      <c r="AO181" s="178"/>
      <c r="AP181" s="178"/>
      <c r="AQ181" s="178"/>
      <c r="AR181" s="178"/>
    </row>
    <row r="182" spans="1:44" ht="15.75" x14ac:dyDescent="0.2">
      <c r="A182" s="166" t="s">
        <v>229</v>
      </c>
      <c r="B182" s="164"/>
      <c r="C182" s="164"/>
      <c r="D182" s="164"/>
      <c r="E182" s="164"/>
      <c r="F182" s="164"/>
      <c r="M182" s="224"/>
      <c r="N182" s="79" t="s">
        <v>675</v>
      </c>
      <c r="O182" s="79"/>
      <c r="P182" s="225"/>
      <c r="Q182" s="225"/>
      <c r="R182" s="225"/>
      <c r="S182" s="225"/>
      <c r="T182" s="208"/>
      <c r="U182" s="226"/>
      <c r="V182" s="226"/>
      <c r="W182" s="226"/>
      <c r="X182" s="189"/>
      <c r="Y182" s="189"/>
      <c r="Z182" s="189"/>
      <c r="AA182" s="189"/>
      <c r="AB182" s="189"/>
      <c r="AC182" s="185"/>
      <c r="AD182" s="185"/>
      <c r="AE182" s="185"/>
      <c r="AF182" s="185"/>
      <c r="AG182" s="185"/>
      <c r="AH182" s="185"/>
      <c r="AI182" s="185"/>
      <c r="AM182" s="178"/>
      <c r="AN182" s="205"/>
      <c r="AO182" s="178"/>
      <c r="AP182" s="178"/>
      <c r="AQ182" s="178"/>
      <c r="AR182" s="178"/>
    </row>
    <row r="183" spans="1:44" ht="15.75" x14ac:dyDescent="0.2">
      <c r="A183" s="166" t="s">
        <v>230</v>
      </c>
      <c r="B183" s="164"/>
      <c r="C183" s="164"/>
      <c r="D183" s="164"/>
      <c r="E183" s="164"/>
      <c r="F183" s="164"/>
      <c r="M183" s="227"/>
      <c r="N183" s="77"/>
      <c r="O183" s="79"/>
      <c r="P183" s="225"/>
      <c r="Q183" s="225"/>
      <c r="R183" s="225"/>
      <c r="S183" s="225"/>
      <c r="T183" s="208"/>
      <c r="U183" s="226"/>
      <c r="V183" s="226"/>
      <c r="W183" s="226"/>
      <c r="X183" s="189"/>
      <c r="Y183" s="189"/>
      <c r="Z183" s="189"/>
      <c r="AA183" s="189"/>
      <c r="AB183" s="189"/>
      <c r="AC183" s="189"/>
      <c r="AD183" s="189"/>
      <c r="AE183" s="185"/>
      <c r="AF183" s="185"/>
      <c r="AG183" s="185"/>
      <c r="AH183" s="185"/>
      <c r="AI183" s="185"/>
      <c r="AM183" s="178"/>
      <c r="AN183" s="205"/>
      <c r="AO183" s="178"/>
      <c r="AP183" s="178"/>
      <c r="AQ183" s="178"/>
      <c r="AR183" s="178"/>
    </row>
    <row r="184" spans="1:44" ht="15.75" x14ac:dyDescent="0.2">
      <c r="A184" s="166" t="s">
        <v>231</v>
      </c>
      <c r="B184" s="164"/>
      <c r="C184" s="164"/>
      <c r="D184" s="164"/>
      <c r="E184" s="164"/>
      <c r="F184" s="164"/>
      <c r="M184" s="181"/>
      <c r="N184" s="86" t="s">
        <v>676</v>
      </c>
      <c r="O184" s="79"/>
      <c r="P184" s="228"/>
      <c r="Q184" s="200"/>
      <c r="R184" s="228"/>
      <c r="S184" s="228"/>
      <c r="T184" s="228"/>
      <c r="U184" s="100"/>
      <c r="V184" s="100"/>
      <c r="W184" s="189"/>
      <c r="X184" s="189"/>
      <c r="Y184" s="189"/>
      <c r="Z184" s="189"/>
      <c r="AA184" s="189"/>
      <c r="AB184" s="189"/>
      <c r="AC184" s="189"/>
      <c r="AD184" s="185"/>
      <c r="AE184" s="185"/>
      <c r="AF184" s="185"/>
      <c r="AG184" s="185"/>
      <c r="AH184" s="185"/>
      <c r="AI184" s="185"/>
      <c r="AM184" s="178"/>
      <c r="AN184" s="205"/>
      <c r="AO184" s="178"/>
      <c r="AP184" s="178"/>
      <c r="AQ184" s="178"/>
      <c r="AR184" s="178"/>
    </row>
    <row r="185" spans="1:44" ht="15.75" x14ac:dyDescent="0.25">
      <c r="A185" s="166" t="s">
        <v>232</v>
      </c>
      <c r="B185" s="164"/>
      <c r="C185" s="164"/>
      <c r="D185" s="164"/>
      <c r="E185" s="164"/>
      <c r="F185" s="164"/>
      <c r="M185" s="229"/>
      <c r="N185" s="78" t="s">
        <v>677</v>
      </c>
      <c r="O185" s="187"/>
      <c r="P185" s="214"/>
      <c r="Q185" s="214"/>
      <c r="R185" s="214"/>
      <c r="S185" s="214"/>
      <c r="T185" s="228"/>
      <c r="U185" s="100"/>
      <c r="V185" s="100"/>
      <c r="W185" s="189"/>
      <c r="X185" s="189"/>
      <c r="Y185" s="189"/>
      <c r="Z185" s="189"/>
      <c r="AA185" s="189"/>
      <c r="AB185" s="189"/>
      <c r="AC185" s="189"/>
      <c r="AD185" s="185"/>
      <c r="AE185" s="185"/>
      <c r="AF185" s="185"/>
      <c r="AG185" s="185"/>
      <c r="AH185" s="185"/>
      <c r="AI185" s="185"/>
      <c r="AM185" s="178"/>
      <c r="AN185" s="205"/>
      <c r="AO185" s="178"/>
      <c r="AP185" s="178"/>
      <c r="AQ185" s="178"/>
      <c r="AR185" s="178"/>
    </row>
    <row r="186" spans="1:44" ht="15.75" x14ac:dyDescent="0.25">
      <c r="A186" s="166" t="s">
        <v>233</v>
      </c>
      <c r="B186" s="164"/>
      <c r="C186" s="164"/>
      <c r="D186" s="164"/>
      <c r="E186" s="164"/>
      <c r="F186" s="164"/>
      <c r="M186" s="229"/>
      <c r="N186" s="78" t="s">
        <v>678</v>
      </c>
      <c r="O186" s="187"/>
      <c r="P186" s="211"/>
      <c r="Q186" s="214"/>
      <c r="R186" s="211"/>
      <c r="S186" s="211"/>
      <c r="T186" s="198"/>
      <c r="U186" s="100"/>
      <c r="V186" s="100"/>
      <c r="W186" s="189"/>
      <c r="X186" s="189"/>
      <c r="Y186" s="189"/>
      <c r="Z186" s="189"/>
      <c r="AA186" s="189"/>
      <c r="AB186" s="189"/>
      <c r="AC186" s="189"/>
      <c r="AD186" s="185"/>
      <c r="AE186" s="185"/>
      <c r="AF186" s="185"/>
      <c r="AG186" s="185"/>
      <c r="AH186" s="185"/>
      <c r="AI186" s="185"/>
      <c r="AM186" s="178"/>
      <c r="AN186" s="205"/>
      <c r="AO186" s="178"/>
      <c r="AP186" s="178"/>
      <c r="AQ186" s="178"/>
      <c r="AR186" s="178"/>
    </row>
    <row r="187" spans="1:44" ht="15.75" x14ac:dyDescent="0.25">
      <c r="A187" s="166" t="s">
        <v>234</v>
      </c>
      <c r="B187" s="164"/>
      <c r="C187" s="164"/>
      <c r="D187" s="164"/>
      <c r="E187" s="164"/>
      <c r="F187" s="164"/>
      <c r="M187" s="229"/>
      <c r="N187" s="78" t="s">
        <v>679</v>
      </c>
      <c r="O187" s="187"/>
      <c r="P187" s="211"/>
      <c r="Q187" s="214"/>
      <c r="R187" s="211"/>
      <c r="S187" s="211"/>
      <c r="T187" s="198"/>
      <c r="U187" s="100"/>
      <c r="V187" s="100"/>
      <c r="W187" s="189"/>
      <c r="X187" s="189"/>
      <c r="Y187" s="189"/>
      <c r="Z187" s="189"/>
      <c r="AA187" s="189"/>
      <c r="AB187" s="189"/>
      <c r="AC187" s="189"/>
      <c r="AD187" s="185"/>
      <c r="AE187" s="185"/>
      <c r="AF187" s="185"/>
      <c r="AG187" s="185"/>
      <c r="AH187" s="185"/>
      <c r="AI187" s="185"/>
      <c r="AM187" s="178"/>
      <c r="AN187" s="205"/>
      <c r="AO187" s="178"/>
      <c r="AP187" s="178"/>
      <c r="AQ187" s="178"/>
      <c r="AR187" s="178"/>
    </row>
    <row r="188" spans="1:44" ht="15.75" x14ac:dyDescent="0.25">
      <c r="A188" s="166" t="s">
        <v>235</v>
      </c>
      <c r="B188" s="164"/>
      <c r="C188" s="164"/>
      <c r="D188" s="164"/>
      <c r="E188" s="164"/>
      <c r="F188" s="164"/>
      <c r="M188" s="229"/>
      <c r="N188" s="78" t="s">
        <v>680</v>
      </c>
      <c r="O188" s="187"/>
      <c r="P188" s="214"/>
      <c r="Q188" s="214"/>
      <c r="R188" s="214"/>
      <c r="S188" s="214"/>
      <c r="T188" s="228"/>
      <c r="U188" s="100"/>
      <c r="V188" s="100"/>
      <c r="W188" s="189"/>
      <c r="X188" s="189"/>
      <c r="Y188" s="189"/>
      <c r="Z188" s="189"/>
      <c r="AA188" s="189"/>
      <c r="AB188" s="189"/>
      <c r="AC188" s="189"/>
      <c r="AD188" s="185"/>
      <c r="AE188" s="185"/>
      <c r="AF188" s="185"/>
      <c r="AG188" s="185"/>
      <c r="AH188" s="185"/>
      <c r="AI188" s="185"/>
      <c r="AM188" s="178"/>
      <c r="AN188" s="205"/>
      <c r="AO188" s="178"/>
      <c r="AP188" s="178"/>
      <c r="AQ188" s="178"/>
      <c r="AR188" s="178"/>
    </row>
    <row r="189" spans="1:44" ht="15.75" x14ac:dyDescent="0.25">
      <c r="A189" s="166" t="s">
        <v>236</v>
      </c>
      <c r="B189" s="164"/>
      <c r="C189" s="164"/>
      <c r="D189" s="164"/>
      <c r="E189" s="164"/>
      <c r="F189" s="164"/>
      <c r="M189" s="229"/>
      <c r="N189" s="78" t="s">
        <v>681</v>
      </c>
      <c r="O189" s="187"/>
      <c r="P189" s="214"/>
      <c r="Q189" s="214"/>
      <c r="R189" s="214"/>
      <c r="S189" s="214"/>
      <c r="T189" s="228"/>
      <c r="U189" s="100"/>
      <c r="V189" s="100"/>
      <c r="W189" s="189"/>
      <c r="X189" s="189"/>
      <c r="Y189" s="189"/>
      <c r="Z189" s="189"/>
      <c r="AA189" s="189"/>
      <c r="AB189" s="189"/>
      <c r="AC189" s="189"/>
      <c r="AD189" s="185"/>
      <c r="AE189" s="185"/>
      <c r="AF189" s="185"/>
      <c r="AG189" s="185"/>
      <c r="AH189" s="185"/>
      <c r="AI189" s="185"/>
      <c r="AM189" s="178"/>
      <c r="AN189" s="205"/>
      <c r="AO189" s="178"/>
      <c r="AP189" s="178"/>
      <c r="AQ189" s="178"/>
      <c r="AR189" s="178"/>
    </row>
    <row r="190" spans="1:44" ht="15.75" x14ac:dyDescent="0.25">
      <c r="A190" s="166" t="s">
        <v>237</v>
      </c>
      <c r="B190" s="164"/>
      <c r="C190" s="164"/>
      <c r="D190" s="164"/>
      <c r="E190" s="164"/>
      <c r="F190" s="164"/>
      <c r="M190" s="213"/>
      <c r="N190" s="87" t="s">
        <v>682</v>
      </c>
      <c r="O190" s="84"/>
      <c r="P190" s="189"/>
      <c r="Q190" s="189"/>
      <c r="R190" s="189"/>
      <c r="S190" s="189"/>
      <c r="T190" s="189"/>
      <c r="U190" s="100"/>
      <c r="V190" s="100"/>
      <c r="W190" s="189"/>
      <c r="X190" s="189"/>
      <c r="Y190" s="189"/>
      <c r="Z190" s="189"/>
      <c r="AA190" s="189"/>
      <c r="AB190" s="189"/>
      <c r="AC190" s="189"/>
      <c r="AD190" s="185"/>
      <c r="AE190" s="185"/>
      <c r="AF190" s="185"/>
      <c r="AG190" s="185"/>
      <c r="AH190" s="185"/>
      <c r="AI190" s="185"/>
      <c r="AM190" s="178"/>
      <c r="AN190" s="205"/>
      <c r="AO190" s="178"/>
      <c r="AP190" s="178"/>
      <c r="AQ190" s="178"/>
      <c r="AR190" s="178"/>
    </row>
    <row r="191" spans="1:44" ht="15.75" x14ac:dyDescent="0.25">
      <c r="A191" s="166" t="s">
        <v>238</v>
      </c>
      <c r="B191" s="164"/>
      <c r="C191" s="164"/>
      <c r="D191" s="164"/>
      <c r="E191" s="164"/>
      <c r="F191" s="164"/>
      <c r="M191" s="230"/>
      <c r="N191" s="78" t="s">
        <v>683</v>
      </c>
      <c r="O191" s="187"/>
      <c r="P191" s="214"/>
      <c r="Q191" s="214"/>
      <c r="R191" s="214"/>
      <c r="S191" s="214"/>
      <c r="T191" s="214"/>
      <c r="U191" s="100"/>
      <c r="V191" s="100"/>
      <c r="W191" s="189"/>
      <c r="X191" s="189"/>
      <c r="Y191" s="189"/>
      <c r="Z191" s="189"/>
      <c r="AA191" s="189"/>
      <c r="AB191" s="189"/>
      <c r="AC191" s="189"/>
      <c r="AD191" s="185"/>
      <c r="AE191" s="185"/>
      <c r="AF191" s="185"/>
      <c r="AG191" s="185"/>
      <c r="AH191" s="185"/>
      <c r="AI191" s="185"/>
      <c r="AM191" s="178"/>
      <c r="AN191" s="205"/>
      <c r="AO191" s="178"/>
      <c r="AP191" s="178"/>
      <c r="AQ191" s="178"/>
      <c r="AR191" s="178"/>
    </row>
    <row r="192" spans="1:44" ht="15.75" x14ac:dyDescent="0.25">
      <c r="A192" s="166" t="s">
        <v>239</v>
      </c>
      <c r="B192" s="164"/>
      <c r="C192" s="164"/>
      <c r="D192" s="164"/>
      <c r="E192" s="164"/>
      <c r="F192" s="164"/>
      <c r="M192" s="217"/>
      <c r="N192" s="78" t="s">
        <v>684</v>
      </c>
      <c r="O192" s="187"/>
      <c r="P192" s="214"/>
      <c r="Q192" s="214"/>
      <c r="R192" s="214"/>
      <c r="S192" s="214"/>
      <c r="T192" s="214"/>
      <c r="U192" s="100"/>
      <c r="V192" s="100"/>
      <c r="W192" s="189"/>
      <c r="X192" s="189"/>
      <c r="Y192" s="189"/>
      <c r="Z192" s="189"/>
      <c r="AA192" s="189"/>
      <c r="AB192" s="189"/>
      <c r="AC192" s="189"/>
      <c r="AD192" s="185"/>
      <c r="AE192" s="185"/>
      <c r="AF192" s="185"/>
      <c r="AG192" s="185"/>
      <c r="AH192" s="185"/>
      <c r="AI192" s="185"/>
      <c r="AM192" s="178"/>
      <c r="AN192" s="205"/>
      <c r="AO192" s="178"/>
      <c r="AP192" s="178"/>
      <c r="AQ192" s="178"/>
      <c r="AR192" s="178"/>
    </row>
    <row r="193" spans="1:44" ht="15.75" x14ac:dyDescent="0.25">
      <c r="A193" s="166" t="s">
        <v>240</v>
      </c>
      <c r="B193" s="164"/>
      <c r="C193" s="164"/>
      <c r="D193" s="164"/>
      <c r="E193" s="164"/>
      <c r="F193" s="164"/>
      <c r="M193" s="193"/>
      <c r="N193" s="78" t="s">
        <v>685</v>
      </c>
      <c r="O193" s="187"/>
      <c r="P193" s="214"/>
      <c r="Q193" s="214"/>
      <c r="R193" s="214"/>
      <c r="S193" s="214"/>
      <c r="T193" s="214"/>
      <c r="U193" s="100"/>
      <c r="V193" s="100"/>
      <c r="W193" s="189"/>
      <c r="X193" s="189"/>
      <c r="Y193" s="189"/>
      <c r="Z193" s="189"/>
      <c r="AA193" s="189"/>
      <c r="AB193" s="189"/>
      <c r="AC193" s="189"/>
      <c r="AD193" s="185"/>
      <c r="AE193" s="185"/>
      <c r="AF193" s="185"/>
      <c r="AG193" s="185"/>
      <c r="AH193" s="185"/>
      <c r="AI193" s="185"/>
      <c r="AM193" s="178"/>
      <c r="AN193" s="205"/>
      <c r="AO193" s="178"/>
      <c r="AP193" s="178"/>
      <c r="AQ193" s="178"/>
      <c r="AR193" s="178"/>
    </row>
    <row r="194" spans="1:44" ht="15.75" x14ac:dyDescent="0.25">
      <c r="A194" s="166" t="s">
        <v>241</v>
      </c>
      <c r="B194" s="164"/>
      <c r="C194" s="164"/>
      <c r="D194" s="164"/>
      <c r="E194" s="164"/>
      <c r="F194" s="164"/>
      <c r="M194" s="193"/>
      <c r="N194" s="78" t="s">
        <v>686</v>
      </c>
      <c r="O194" s="187"/>
      <c r="P194" s="214"/>
      <c r="Q194" s="214"/>
      <c r="R194" s="214"/>
      <c r="S194" s="214"/>
      <c r="T194" s="214"/>
      <c r="U194" s="100"/>
      <c r="V194" s="100"/>
      <c r="W194" s="189"/>
      <c r="X194" s="189"/>
      <c r="Y194" s="189"/>
      <c r="Z194" s="189"/>
      <c r="AA194" s="189"/>
      <c r="AB194" s="189"/>
      <c r="AC194" s="189"/>
      <c r="AD194" s="185"/>
      <c r="AE194" s="185"/>
      <c r="AF194" s="185"/>
      <c r="AG194" s="185"/>
      <c r="AH194" s="185"/>
      <c r="AI194" s="185"/>
      <c r="AM194" s="178"/>
      <c r="AN194" s="205"/>
      <c r="AO194" s="178"/>
      <c r="AP194" s="178"/>
      <c r="AQ194" s="178"/>
      <c r="AR194" s="178"/>
    </row>
    <row r="195" spans="1:44" ht="15.75" x14ac:dyDescent="0.25">
      <c r="A195" s="166" t="s">
        <v>242</v>
      </c>
      <c r="B195" s="164"/>
      <c r="C195" s="164"/>
      <c r="D195" s="164"/>
      <c r="E195" s="164"/>
      <c r="F195" s="164"/>
      <c r="M195" s="193"/>
      <c r="N195" s="78" t="s">
        <v>687</v>
      </c>
      <c r="O195" s="187"/>
      <c r="P195" s="214"/>
      <c r="Q195" s="214"/>
      <c r="R195" s="214"/>
      <c r="S195" s="214"/>
      <c r="T195" s="214"/>
      <c r="U195" s="100"/>
      <c r="V195" s="100"/>
      <c r="W195" s="189"/>
      <c r="X195" s="189"/>
      <c r="Y195" s="189"/>
      <c r="Z195" s="189"/>
      <c r="AA195" s="189"/>
      <c r="AB195" s="189"/>
      <c r="AC195" s="189"/>
      <c r="AD195" s="185"/>
      <c r="AE195" s="185"/>
      <c r="AF195" s="185"/>
      <c r="AG195" s="185"/>
      <c r="AH195" s="185"/>
      <c r="AI195" s="185"/>
      <c r="AM195" s="178"/>
      <c r="AN195" s="205"/>
      <c r="AO195" s="178"/>
      <c r="AP195" s="178"/>
      <c r="AQ195" s="178"/>
      <c r="AR195" s="178"/>
    </row>
    <row r="196" spans="1:44" ht="15.75" x14ac:dyDescent="0.25">
      <c r="A196" s="166" t="s">
        <v>243</v>
      </c>
      <c r="B196" s="164"/>
      <c r="C196" s="164"/>
      <c r="D196" s="164"/>
      <c r="E196" s="164"/>
      <c r="F196" s="164"/>
      <c r="M196" s="193"/>
      <c r="N196" s="78" t="s">
        <v>688</v>
      </c>
      <c r="O196" s="187"/>
      <c r="P196" s="214"/>
      <c r="Q196" s="214"/>
      <c r="R196" s="214"/>
      <c r="S196" s="214"/>
      <c r="T196" s="214"/>
      <c r="U196" s="100"/>
      <c r="V196" s="100"/>
      <c r="W196" s="189"/>
      <c r="X196" s="189"/>
      <c r="Y196" s="189"/>
      <c r="Z196" s="189"/>
      <c r="AA196" s="189"/>
      <c r="AB196" s="189"/>
      <c r="AC196" s="189"/>
      <c r="AD196" s="185"/>
      <c r="AE196" s="185"/>
      <c r="AF196" s="185"/>
      <c r="AG196" s="185"/>
      <c r="AH196" s="185"/>
      <c r="AI196" s="185"/>
      <c r="AM196" s="178"/>
      <c r="AN196" s="205"/>
      <c r="AO196" s="178"/>
      <c r="AP196" s="178"/>
      <c r="AQ196" s="178"/>
      <c r="AR196" s="178"/>
    </row>
    <row r="197" spans="1:44" ht="15.75" x14ac:dyDescent="0.25">
      <c r="A197" s="166" t="s">
        <v>244</v>
      </c>
      <c r="B197" s="164"/>
      <c r="C197" s="164"/>
      <c r="D197" s="164"/>
      <c r="E197" s="164"/>
      <c r="F197" s="164"/>
      <c r="M197" s="193"/>
      <c r="N197" s="78" t="s">
        <v>689</v>
      </c>
      <c r="O197" s="187"/>
      <c r="P197" s="214"/>
      <c r="Q197" s="214"/>
      <c r="R197" s="214"/>
      <c r="S197" s="214"/>
      <c r="T197" s="214"/>
      <c r="U197" s="100"/>
      <c r="V197" s="100"/>
      <c r="W197" s="189"/>
      <c r="X197" s="189"/>
      <c r="Y197" s="189"/>
      <c r="Z197" s="189"/>
      <c r="AA197" s="189"/>
      <c r="AB197" s="189"/>
      <c r="AC197" s="189"/>
      <c r="AD197" s="185"/>
      <c r="AE197" s="185"/>
      <c r="AF197" s="185"/>
      <c r="AG197" s="185"/>
      <c r="AH197" s="185"/>
      <c r="AI197" s="185"/>
      <c r="AM197" s="178"/>
      <c r="AN197" s="205"/>
      <c r="AO197" s="178"/>
      <c r="AP197" s="178"/>
      <c r="AQ197" s="178"/>
      <c r="AR197" s="178"/>
    </row>
    <row r="198" spans="1:44" ht="15.75" x14ac:dyDescent="0.25">
      <c r="A198" s="166" t="s">
        <v>245</v>
      </c>
      <c r="B198" s="164"/>
      <c r="C198" s="164"/>
      <c r="D198" s="164"/>
      <c r="E198" s="164"/>
      <c r="F198" s="164"/>
      <c r="M198" s="193"/>
      <c r="N198" s="78" t="s">
        <v>690</v>
      </c>
      <c r="O198" s="187"/>
      <c r="P198" s="214"/>
      <c r="Q198" s="214"/>
      <c r="R198" s="214"/>
      <c r="S198" s="214"/>
      <c r="T198" s="214"/>
      <c r="U198" s="228"/>
      <c r="V198" s="200"/>
      <c r="W198" s="189"/>
      <c r="X198" s="189"/>
      <c r="Y198" s="189"/>
      <c r="Z198" s="189"/>
      <c r="AA198" s="189"/>
      <c r="AB198" s="189"/>
      <c r="AC198" s="189"/>
      <c r="AD198" s="185"/>
      <c r="AE198" s="185"/>
      <c r="AF198" s="185"/>
      <c r="AG198" s="185"/>
      <c r="AH198" s="185"/>
      <c r="AI198" s="185"/>
      <c r="AM198" s="178"/>
      <c r="AN198" s="205"/>
      <c r="AO198" s="178"/>
      <c r="AP198" s="178"/>
      <c r="AQ198" s="178"/>
      <c r="AR198" s="178"/>
    </row>
    <row r="199" spans="1:44" ht="15.75" x14ac:dyDescent="0.25">
      <c r="A199" s="166" t="s">
        <v>246</v>
      </c>
      <c r="B199" s="164"/>
      <c r="C199" s="164"/>
      <c r="D199" s="164"/>
      <c r="E199" s="164"/>
      <c r="F199" s="164"/>
      <c r="M199" s="193"/>
      <c r="N199" s="78" t="s">
        <v>691</v>
      </c>
      <c r="O199" s="187"/>
      <c r="P199" s="214"/>
      <c r="Q199" s="214"/>
      <c r="R199" s="214"/>
      <c r="S199" s="214"/>
      <c r="T199" s="214"/>
      <c r="U199" s="228"/>
      <c r="V199" s="200"/>
      <c r="W199" s="189"/>
      <c r="X199" s="189"/>
      <c r="Y199" s="189"/>
      <c r="Z199" s="189"/>
      <c r="AA199" s="189"/>
      <c r="AB199" s="189"/>
      <c r="AC199" s="189"/>
      <c r="AD199" s="185"/>
      <c r="AE199" s="185"/>
      <c r="AF199" s="185"/>
      <c r="AG199" s="185"/>
      <c r="AH199" s="185"/>
      <c r="AI199" s="185"/>
      <c r="AM199" s="178"/>
      <c r="AN199" s="205"/>
      <c r="AO199" s="178"/>
      <c r="AP199" s="178"/>
      <c r="AQ199" s="178"/>
      <c r="AR199" s="178"/>
    </row>
    <row r="200" spans="1:44" ht="15.75" x14ac:dyDescent="0.25">
      <c r="A200" s="166" t="s">
        <v>247</v>
      </c>
      <c r="B200" s="164"/>
      <c r="C200" s="164"/>
      <c r="D200" s="164"/>
      <c r="E200" s="164"/>
      <c r="F200" s="164"/>
      <c r="M200" s="193"/>
      <c r="N200" s="78" t="s">
        <v>692</v>
      </c>
      <c r="O200" s="187"/>
      <c r="P200" s="214"/>
      <c r="Q200" s="214"/>
      <c r="R200" s="214"/>
      <c r="S200" s="214"/>
      <c r="T200" s="214"/>
      <c r="U200" s="228"/>
      <c r="V200" s="228"/>
      <c r="W200" s="189"/>
      <c r="X200" s="189"/>
      <c r="Y200" s="189"/>
      <c r="Z200" s="189"/>
      <c r="AA200" s="189"/>
      <c r="AB200" s="189"/>
      <c r="AC200" s="189"/>
      <c r="AD200" s="185"/>
      <c r="AE200" s="185"/>
      <c r="AF200" s="185"/>
      <c r="AG200" s="185"/>
      <c r="AH200" s="185"/>
      <c r="AI200" s="185"/>
      <c r="AM200" s="178"/>
      <c r="AN200" s="205"/>
      <c r="AO200" s="178"/>
      <c r="AP200" s="178"/>
      <c r="AQ200" s="178"/>
      <c r="AR200" s="178"/>
    </row>
    <row r="201" spans="1:44" ht="15.75" x14ac:dyDescent="0.25">
      <c r="A201" s="166" t="s">
        <v>248</v>
      </c>
      <c r="B201" s="164"/>
      <c r="C201" s="164"/>
      <c r="D201" s="164"/>
      <c r="E201" s="164"/>
      <c r="F201" s="164"/>
      <c r="M201" s="193"/>
      <c r="N201" s="78" t="s">
        <v>693</v>
      </c>
      <c r="O201" s="187"/>
      <c r="P201" s="214"/>
      <c r="Q201" s="214"/>
      <c r="R201" s="214"/>
      <c r="S201" s="214"/>
      <c r="T201" s="214"/>
      <c r="U201" s="228"/>
      <c r="V201" s="228"/>
      <c r="W201" s="189"/>
      <c r="X201" s="189"/>
      <c r="Y201" s="189"/>
      <c r="Z201" s="189"/>
      <c r="AA201" s="189"/>
      <c r="AB201" s="189"/>
      <c r="AC201" s="189"/>
      <c r="AD201" s="185"/>
      <c r="AE201" s="185"/>
      <c r="AF201" s="185"/>
      <c r="AG201" s="185"/>
      <c r="AH201" s="185"/>
      <c r="AI201" s="185"/>
      <c r="AM201" s="178"/>
      <c r="AN201" s="205"/>
      <c r="AO201" s="178"/>
      <c r="AP201" s="178"/>
      <c r="AQ201" s="178"/>
      <c r="AR201" s="178"/>
    </row>
    <row r="202" spans="1:44" ht="15.75" x14ac:dyDescent="0.25">
      <c r="A202" s="166" t="s">
        <v>249</v>
      </c>
      <c r="B202" s="164"/>
      <c r="C202" s="164"/>
      <c r="D202" s="164"/>
      <c r="E202" s="164"/>
      <c r="F202" s="164"/>
      <c r="M202" s="193"/>
      <c r="N202" s="78" t="s">
        <v>694</v>
      </c>
      <c r="O202" s="187"/>
      <c r="P202" s="214"/>
      <c r="Q202" s="214"/>
      <c r="R202" s="214"/>
      <c r="S202" s="214"/>
      <c r="T202" s="214"/>
      <c r="U202" s="228"/>
      <c r="V202" s="228"/>
      <c r="W202" s="185"/>
      <c r="X202" s="185"/>
      <c r="Y202" s="185"/>
      <c r="Z202" s="185"/>
      <c r="AA202" s="185"/>
      <c r="AB202" s="185"/>
      <c r="AC202" s="185"/>
      <c r="AD202" s="185"/>
      <c r="AE202" s="185"/>
      <c r="AF202" s="185"/>
      <c r="AG202" s="185"/>
      <c r="AH202" s="185"/>
      <c r="AI202" s="185"/>
    </row>
    <row r="203" spans="1:44" ht="13.5" customHeight="1" x14ac:dyDescent="0.25">
      <c r="A203" s="166" t="s">
        <v>250</v>
      </c>
      <c r="B203" s="164"/>
      <c r="C203" s="164"/>
      <c r="D203" s="164"/>
      <c r="E203" s="164"/>
      <c r="F203" s="164"/>
      <c r="M203" s="193"/>
      <c r="N203" s="78" t="s">
        <v>695</v>
      </c>
      <c r="O203" s="187"/>
      <c r="P203" s="214"/>
      <c r="Q203" s="214"/>
      <c r="R203" s="214"/>
      <c r="S203" s="214"/>
      <c r="T203" s="214"/>
      <c r="U203" s="228"/>
      <c r="V203" s="228"/>
      <c r="W203" s="231"/>
      <c r="X203" s="231"/>
      <c r="Y203" s="231"/>
      <c r="Z203" s="231"/>
      <c r="AA203" s="231"/>
      <c r="AB203" s="231"/>
      <c r="AC203" s="231"/>
      <c r="AD203" s="231"/>
      <c r="AE203" s="231"/>
      <c r="AF203" s="185"/>
      <c r="AG203" s="231"/>
      <c r="AH203" s="231"/>
      <c r="AI203" s="223"/>
      <c r="AJ203" s="223"/>
      <c r="AK203" s="223"/>
      <c r="AL203" s="223"/>
      <c r="AM203" s="223"/>
      <c r="AN203" s="223"/>
      <c r="AO203" s="223"/>
      <c r="AP203" s="223"/>
      <c r="AQ203" s="223"/>
      <c r="AR203" s="223"/>
    </row>
    <row r="204" spans="1:44" ht="12.75" customHeight="1" x14ac:dyDescent="0.25">
      <c r="A204" s="166" t="s">
        <v>251</v>
      </c>
      <c r="B204" s="164"/>
      <c r="C204" s="164"/>
      <c r="D204" s="164"/>
      <c r="E204" s="164"/>
      <c r="F204" s="164"/>
      <c r="M204" s="193"/>
      <c r="N204" s="88" t="s">
        <v>696</v>
      </c>
      <c r="O204" s="88"/>
      <c r="P204" s="196"/>
      <c r="Q204" s="196"/>
      <c r="R204" s="196"/>
      <c r="S204" s="196"/>
      <c r="T204" s="196"/>
      <c r="U204" s="196"/>
      <c r="V204" s="196"/>
      <c r="W204" s="189"/>
      <c r="X204" s="189"/>
      <c r="Y204" s="189"/>
      <c r="Z204" s="189"/>
      <c r="AA204" s="189"/>
      <c r="AB204" s="189"/>
      <c r="AC204" s="189"/>
      <c r="AD204" s="189"/>
      <c r="AE204" s="189"/>
      <c r="AF204" s="185"/>
      <c r="AG204" s="189"/>
      <c r="AH204" s="189"/>
      <c r="AI204" s="189"/>
      <c r="AJ204" s="178"/>
      <c r="AK204" s="178"/>
      <c r="AL204" s="178"/>
      <c r="AM204" s="178"/>
      <c r="AN204" s="178"/>
      <c r="AO204" s="178"/>
      <c r="AP204" s="178"/>
      <c r="AQ204" s="178"/>
      <c r="AR204" s="178"/>
    </row>
    <row r="205" spans="1:44" ht="15" customHeight="1" x14ac:dyDescent="0.25">
      <c r="A205" s="166" t="s">
        <v>252</v>
      </c>
      <c r="B205" s="164"/>
      <c r="C205" s="164"/>
      <c r="D205" s="164"/>
      <c r="E205" s="164"/>
      <c r="F205" s="164"/>
      <c r="M205" s="193"/>
      <c r="N205" s="78" t="s">
        <v>697</v>
      </c>
      <c r="O205" s="187"/>
      <c r="P205" s="228"/>
      <c r="Q205" s="228"/>
      <c r="R205" s="228"/>
      <c r="S205" s="228"/>
      <c r="T205" s="228"/>
      <c r="U205" s="200"/>
      <c r="V205" s="228"/>
      <c r="W205" s="232"/>
      <c r="X205" s="232"/>
      <c r="Y205" s="232"/>
      <c r="Z205" s="232"/>
      <c r="AA205" s="232"/>
      <c r="AB205" s="232"/>
      <c r="AC205" s="232"/>
      <c r="AD205" s="232"/>
      <c r="AE205" s="232"/>
      <c r="AF205" s="185"/>
      <c r="AG205" s="232"/>
      <c r="AH205" s="232"/>
      <c r="AI205" s="232"/>
      <c r="AJ205" s="233"/>
      <c r="AO205" s="234"/>
      <c r="AP205" s="234"/>
      <c r="AQ205" s="234"/>
      <c r="AR205" s="234"/>
    </row>
    <row r="206" spans="1:44" ht="15.75" x14ac:dyDescent="0.25">
      <c r="A206" s="166" t="s">
        <v>253</v>
      </c>
      <c r="B206" s="164"/>
      <c r="C206" s="164"/>
      <c r="D206" s="164"/>
      <c r="E206" s="164"/>
      <c r="F206" s="164"/>
      <c r="M206" s="193"/>
      <c r="N206" s="78" t="s">
        <v>698</v>
      </c>
      <c r="O206" s="187"/>
      <c r="P206" s="228"/>
      <c r="Q206" s="228"/>
      <c r="R206" s="228"/>
      <c r="S206" s="228"/>
      <c r="T206" s="228"/>
      <c r="U206" s="200"/>
      <c r="V206" s="228"/>
      <c r="W206" s="232"/>
      <c r="X206" s="232"/>
      <c r="Y206" s="232"/>
      <c r="Z206" s="232"/>
      <c r="AA206" s="232"/>
      <c r="AB206" s="232"/>
      <c r="AC206" s="232"/>
      <c r="AD206" s="232"/>
      <c r="AE206" s="232"/>
      <c r="AF206" s="185"/>
      <c r="AG206" s="232"/>
      <c r="AH206" s="232"/>
      <c r="AI206" s="232"/>
      <c r="AJ206" s="233"/>
      <c r="AO206" s="234"/>
      <c r="AP206" s="234"/>
      <c r="AQ206" s="234"/>
      <c r="AR206" s="234"/>
    </row>
    <row r="207" spans="1:44" ht="15.75" x14ac:dyDescent="0.25">
      <c r="A207" s="166" t="s">
        <v>254</v>
      </c>
      <c r="B207" s="164"/>
      <c r="C207" s="164"/>
      <c r="D207" s="164"/>
      <c r="E207" s="164"/>
      <c r="F207" s="164"/>
      <c r="M207" s="193"/>
      <c r="N207" s="78" t="s">
        <v>699</v>
      </c>
      <c r="O207" s="187"/>
      <c r="P207" s="228"/>
      <c r="Q207" s="228"/>
      <c r="R207" s="228"/>
      <c r="S207" s="228"/>
      <c r="T207" s="228"/>
      <c r="U207" s="200"/>
      <c r="V207" s="228"/>
      <c r="W207" s="100"/>
      <c r="X207" s="185"/>
      <c r="Y207" s="185"/>
      <c r="Z207" s="185"/>
      <c r="AA207" s="184"/>
      <c r="AB207" s="185"/>
      <c r="AC207" s="185"/>
      <c r="AD207" s="185"/>
      <c r="AE207" s="185"/>
      <c r="AF207" s="185"/>
      <c r="AG207" s="185"/>
      <c r="AH207" s="185"/>
      <c r="AI207" s="185"/>
      <c r="AO207" s="222"/>
      <c r="AP207" s="178"/>
      <c r="AQ207" s="193"/>
      <c r="AR207" s="193"/>
    </row>
    <row r="208" spans="1:44" ht="15.75" x14ac:dyDescent="0.25">
      <c r="A208" s="166" t="s">
        <v>255</v>
      </c>
      <c r="B208" s="164"/>
      <c r="C208" s="164"/>
      <c r="D208" s="164"/>
      <c r="E208" s="164"/>
      <c r="F208" s="164"/>
      <c r="M208" s="193"/>
      <c r="N208" s="78" t="s">
        <v>700</v>
      </c>
      <c r="O208" s="187"/>
      <c r="P208" s="228"/>
      <c r="Q208" s="228"/>
      <c r="R208" s="228"/>
      <c r="S208" s="228"/>
      <c r="T208" s="228"/>
      <c r="U208" s="200"/>
      <c r="V208" s="228"/>
      <c r="W208" s="100"/>
      <c r="X208" s="185"/>
      <c r="Y208" s="185"/>
      <c r="Z208" s="185"/>
      <c r="AA208" s="228"/>
      <c r="AB208" s="185"/>
      <c r="AC208" s="185"/>
      <c r="AD208" s="185"/>
      <c r="AE208" s="185"/>
      <c r="AF208" s="185"/>
      <c r="AG208" s="185"/>
      <c r="AH208" s="185"/>
      <c r="AI208" s="185"/>
      <c r="AO208" s="222"/>
      <c r="AP208" s="178"/>
      <c r="AQ208" s="193"/>
      <c r="AR208" s="193"/>
    </row>
    <row r="209" spans="1:44" ht="15.75" x14ac:dyDescent="0.25">
      <c r="A209" s="166" t="s">
        <v>256</v>
      </c>
      <c r="B209" s="164"/>
      <c r="C209" s="164"/>
      <c r="D209" s="164"/>
      <c r="E209" s="164"/>
      <c r="F209" s="164"/>
      <c r="M209" s="193"/>
      <c r="N209" s="78" t="s">
        <v>701</v>
      </c>
      <c r="O209" s="187"/>
      <c r="P209" s="228"/>
      <c r="Q209" s="228"/>
      <c r="R209" s="228"/>
      <c r="S209" s="228"/>
      <c r="T209" s="228"/>
      <c r="U209" s="200"/>
      <c r="V209" s="228"/>
      <c r="W209" s="100"/>
      <c r="X209" s="185"/>
      <c r="Y209" s="185"/>
      <c r="Z209" s="185"/>
      <c r="AA209" s="228"/>
      <c r="AB209" s="185"/>
      <c r="AC209" s="185"/>
      <c r="AD209" s="185"/>
      <c r="AE209" s="185"/>
      <c r="AF209" s="185"/>
      <c r="AG209" s="185"/>
      <c r="AH209" s="185"/>
      <c r="AI209" s="185"/>
      <c r="AO209" s="222"/>
      <c r="AP209" s="178"/>
      <c r="AQ209" s="193"/>
      <c r="AR209" s="193"/>
    </row>
    <row r="210" spans="1:44" ht="15.75" x14ac:dyDescent="0.25">
      <c r="A210" s="166" t="s">
        <v>257</v>
      </c>
      <c r="B210" s="164"/>
      <c r="C210" s="164"/>
      <c r="D210" s="164"/>
      <c r="E210" s="164"/>
      <c r="F210" s="164"/>
      <c r="M210" s="193"/>
      <c r="N210" s="78" t="s">
        <v>702</v>
      </c>
      <c r="O210" s="187"/>
      <c r="P210" s="185"/>
      <c r="Q210" s="228"/>
      <c r="R210" s="228"/>
      <c r="S210" s="228"/>
      <c r="T210" s="228"/>
      <c r="U210" s="200"/>
      <c r="V210" s="228"/>
      <c r="W210" s="100"/>
      <c r="X210" s="185"/>
      <c r="Y210" s="185"/>
      <c r="Z210" s="185"/>
      <c r="AA210" s="228"/>
      <c r="AB210" s="185"/>
      <c r="AC210" s="185"/>
      <c r="AD210" s="185"/>
      <c r="AE210" s="185"/>
      <c r="AF210" s="185"/>
      <c r="AG210" s="185"/>
      <c r="AH210" s="185"/>
      <c r="AI210" s="185"/>
      <c r="AO210" s="222"/>
      <c r="AP210" s="178"/>
      <c r="AQ210" s="193"/>
      <c r="AR210" s="193"/>
    </row>
    <row r="211" spans="1:44" ht="12.75" customHeight="1" x14ac:dyDescent="0.25">
      <c r="A211" s="166" t="s">
        <v>258</v>
      </c>
      <c r="B211" s="164"/>
      <c r="C211" s="164"/>
      <c r="D211" s="164"/>
      <c r="E211" s="164"/>
      <c r="F211" s="164"/>
      <c r="M211" s="193"/>
      <c r="N211" s="88" t="s">
        <v>703</v>
      </c>
      <c r="O211" s="88"/>
      <c r="P211" s="235"/>
      <c r="Q211" s="235"/>
      <c r="R211" s="235"/>
      <c r="S211" s="235"/>
      <c r="T211" s="235"/>
      <c r="U211" s="235"/>
      <c r="V211" s="235"/>
      <c r="W211" s="235"/>
      <c r="X211" s="235"/>
      <c r="Y211" s="235"/>
      <c r="Z211" s="235"/>
      <c r="AA211" s="235"/>
      <c r="AB211" s="235"/>
      <c r="AC211" s="235"/>
      <c r="AD211" s="235"/>
      <c r="AE211" s="235"/>
      <c r="AF211" s="185"/>
      <c r="AG211" s="185"/>
      <c r="AH211" s="185"/>
      <c r="AI211" s="185"/>
      <c r="AO211" s="222"/>
      <c r="AP211" s="178"/>
      <c r="AQ211" s="193"/>
      <c r="AR211" s="193"/>
    </row>
    <row r="212" spans="1:44" ht="15.75" x14ac:dyDescent="0.25">
      <c r="A212" s="166" t="s">
        <v>259</v>
      </c>
      <c r="B212" s="164"/>
      <c r="C212" s="164"/>
      <c r="D212" s="164"/>
      <c r="E212" s="164"/>
      <c r="F212" s="164"/>
      <c r="M212" s="193"/>
      <c r="N212" s="78" t="s">
        <v>704</v>
      </c>
      <c r="O212" s="78"/>
      <c r="P212" s="185"/>
      <c r="Q212" s="214"/>
      <c r="R212" s="214"/>
      <c r="S212" s="214"/>
      <c r="T212" s="214"/>
      <c r="U212" s="214"/>
      <c r="V212" s="214"/>
      <c r="W212" s="228"/>
      <c r="X212" s="100"/>
      <c r="Y212" s="185"/>
      <c r="Z212" s="185"/>
      <c r="AA212" s="185"/>
      <c r="AB212" s="228"/>
      <c r="AC212" s="185"/>
      <c r="AD212" s="185"/>
      <c r="AE212" s="185"/>
      <c r="AF212" s="185"/>
      <c r="AG212" s="185"/>
      <c r="AH212" s="185"/>
      <c r="AI212" s="185"/>
      <c r="AO212" s="222"/>
      <c r="AP212" s="178"/>
      <c r="AQ212" s="193"/>
      <c r="AR212" s="193"/>
    </row>
    <row r="213" spans="1:44" ht="15.75" x14ac:dyDescent="0.25">
      <c r="A213" s="166" t="s">
        <v>260</v>
      </c>
      <c r="B213" s="164"/>
      <c r="C213" s="164"/>
      <c r="D213" s="164"/>
      <c r="E213" s="164"/>
      <c r="F213" s="164"/>
      <c r="M213" s="193"/>
      <c r="N213" s="78"/>
      <c r="O213" s="78"/>
      <c r="P213" s="214"/>
      <c r="Q213" s="214"/>
      <c r="R213" s="214"/>
      <c r="S213" s="214"/>
      <c r="T213" s="214"/>
      <c r="U213" s="214"/>
      <c r="V213" s="228"/>
      <c r="W213" s="200"/>
      <c r="X213" s="100"/>
      <c r="Y213" s="185"/>
      <c r="Z213" s="185"/>
      <c r="AA213" s="185"/>
      <c r="AB213" s="228"/>
      <c r="AC213" s="185"/>
      <c r="AD213" s="185"/>
      <c r="AE213" s="185"/>
      <c r="AF213" s="185"/>
      <c r="AG213" s="185"/>
      <c r="AH213" s="185"/>
      <c r="AI213" s="185"/>
      <c r="AO213" s="222"/>
      <c r="AP213" s="178"/>
      <c r="AQ213" s="193"/>
      <c r="AR213" s="193"/>
    </row>
    <row r="214" spans="1:44" ht="15" customHeight="1" x14ac:dyDescent="0.2">
      <c r="A214" s="166" t="s">
        <v>261</v>
      </c>
      <c r="B214" s="164"/>
      <c r="C214" s="164"/>
      <c r="D214" s="164"/>
      <c r="E214" s="164"/>
      <c r="F214" s="164"/>
      <c r="M214" s="193"/>
      <c r="N214" s="76" t="s">
        <v>705</v>
      </c>
      <c r="O214" s="76"/>
      <c r="P214" s="224"/>
      <c r="Q214" s="224"/>
      <c r="R214" s="224"/>
      <c r="S214" s="224"/>
      <c r="T214" s="224"/>
      <c r="U214" s="224"/>
      <c r="V214" s="228"/>
      <c r="W214" s="200"/>
      <c r="X214" s="100"/>
      <c r="Y214" s="185"/>
      <c r="Z214" s="185"/>
      <c r="AA214" s="185"/>
      <c r="AB214" s="228"/>
      <c r="AC214" s="185"/>
      <c r="AD214" s="185"/>
      <c r="AE214" s="185"/>
      <c r="AF214" s="185"/>
      <c r="AG214" s="185"/>
      <c r="AH214" s="185"/>
      <c r="AI214" s="185"/>
      <c r="AO214" s="222"/>
      <c r="AP214" s="178"/>
      <c r="AQ214" s="193"/>
      <c r="AR214" s="193"/>
    </row>
    <row r="215" spans="1:44" ht="15.75" x14ac:dyDescent="0.25">
      <c r="A215" s="166" t="s">
        <v>262</v>
      </c>
      <c r="B215" s="164"/>
      <c r="C215" s="164"/>
      <c r="D215" s="164"/>
      <c r="E215" s="164"/>
      <c r="F215" s="164"/>
      <c r="M215" s="193"/>
      <c r="N215" s="78" t="s">
        <v>706</v>
      </c>
      <c r="O215" s="78"/>
      <c r="P215" s="185"/>
      <c r="Q215" s="214"/>
      <c r="R215" s="228"/>
      <c r="S215" s="228"/>
      <c r="T215" s="228"/>
      <c r="U215" s="228"/>
      <c r="V215" s="228"/>
      <c r="W215" s="200"/>
      <c r="X215" s="100"/>
      <c r="Y215" s="185"/>
      <c r="Z215" s="185"/>
      <c r="AA215" s="185"/>
      <c r="AB215" s="228"/>
      <c r="AC215" s="185"/>
      <c r="AD215" s="185"/>
      <c r="AE215" s="185"/>
      <c r="AF215" s="185"/>
      <c r="AG215" s="185"/>
      <c r="AH215" s="185"/>
      <c r="AI215" s="185"/>
      <c r="AO215" s="193"/>
      <c r="AP215" s="193"/>
      <c r="AQ215" s="193"/>
      <c r="AR215" s="193"/>
    </row>
    <row r="216" spans="1:44" ht="15" customHeight="1" x14ac:dyDescent="0.25">
      <c r="A216" s="166" t="s">
        <v>263</v>
      </c>
      <c r="B216" s="164"/>
      <c r="C216" s="164"/>
      <c r="D216" s="164"/>
      <c r="E216" s="164"/>
      <c r="F216" s="164"/>
      <c r="M216" s="193"/>
      <c r="N216" s="78" t="s">
        <v>707</v>
      </c>
      <c r="O216" s="78"/>
      <c r="P216" s="185"/>
      <c r="Q216" s="214"/>
      <c r="R216" s="228"/>
      <c r="S216" s="228"/>
      <c r="T216" s="228"/>
      <c r="U216" s="228"/>
      <c r="V216" s="228"/>
      <c r="W216" s="200"/>
      <c r="X216" s="100"/>
      <c r="Y216" s="185"/>
      <c r="Z216" s="185"/>
      <c r="AA216" s="185"/>
      <c r="AB216" s="228"/>
      <c r="AC216" s="185"/>
      <c r="AD216" s="185"/>
      <c r="AE216" s="185"/>
      <c r="AF216" s="185"/>
      <c r="AG216" s="185"/>
      <c r="AH216" s="185"/>
      <c r="AI216" s="185"/>
      <c r="AO216" s="218"/>
      <c r="AP216" s="236"/>
      <c r="AQ216" s="236"/>
      <c r="AR216" s="236"/>
    </row>
    <row r="217" spans="1:44" ht="15.75" x14ac:dyDescent="0.25">
      <c r="A217" s="166" t="s">
        <v>264</v>
      </c>
      <c r="B217" s="164"/>
      <c r="C217" s="164"/>
      <c r="D217" s="164"/>
      <c r="E217" s="164"/>
      <c r="F217" s="164"/>
      <c r="M217" s="193"/>
      <c r="N217" s="78" t="s">
        <v>708</v>
      </c>
      <c r="O217" s="78"/>
      <c r="P217" s="185"/>
      <c r="Q217" s="214"/>
      <c r="R217" s="228"/>
      <c r="S217" s="228"/>
      <c r="T217" s="228"/>
      <c r="U217" s="228"/>
      <c r="V217" s="228"/>
      <c r="W217" s="200"/>
      <c r="X217" s="100"/>
      <c r="Y217" s="185"/>
      <c r="Z217" s="185"/>
      <c r="AA217" s="185"/>
      <c r="AB217" s="228"/>
      <c r="AC217" s="185"/>
      <c r="AD217" s="185"/>
      <c r="AE217" s="185"/>
      <c r="AF217" s="185"/>
      <c r="AG217" s="185"/>
      <c r="AH217" s="185"/>
      <c r="AI217" s="185"/>
      <c r="AO217" s="189"/>
      <c r="AP217" s="189"/>
      <c r="AQ217" s="189"/>
      <c r="AR217" s="193"/>
    </row>
    <row r="218" spans="1:44" ht="15.75" x14ac:dyDescent="0.25">
      <c r="A218" s="166" t="s">
        <v>265</v>
      </c>
      <c r="B218" s="164"/>
      <c r="C218" s="164"/>
      <c r="D218" s="164"/>
      <c r="E218" s="164"/>
      <c r="F218" s="164"/>
      <c r="M218" s="193"/>
      <c r="N218" s="78" t="s">
        <v>709</v>
      </c>
      <c r="O218" s="78"/>
      <c r="P218" s="185"/>
      <c r="Q218" s="214"/>
      <c r="R218" s="228"/>
      <c r="S218" s="228"/>
      <c r="T218" s="228"/>
      <c r="U218" s="228"/>
      <c r="V218" s="228"/>
      <c r="W218" s="200"/>
      <c r="X218" s="100"/>
      <c r="Y218" s="185"/>
      <c r="Z218" s="185"/>
      <c r="AA218" s="185"/>
      <c r="AB218" s="228"/>
      <c r="AC218" s="185"/>
      <c r="AD218" s="185"/>
      <c r="AE218" s="185"/>
      <c r="AF218" s="185"/>
      <c r="AG218" s="185"/>
      <c r="AH218" s="185"/>
      <c r="AI218" s="185"/>
      <c r="AO218" s="189"/>
      <c r="AP218" s="189"/>
      <c r="AQ218" s="189"/>
      <c r="AR218" s="193"/>
    </row>
    <row r="219" spans="1:44" ht="15.75" x14ac:dyDescent="0.25">
      <c r="A219" s="166" t="s">
        <v>266</v>
      </c>
      <c r="B219" s="164"/>
      <c r="C219" s="164"/>
      <c r="D219" s="164"/>
      <c r="E219" s="164"/>
      <c r="F219" s="164"/>
      <c r="M219" s="193"/>
      <c r="N219" s="78" t="s">
        <v>710</v>
      </c>
      <c r="O219" s="78"/>
      <c r="P219" s="185"/>
      <c r="Q219" s="214"/>
      <c r="R219" s="228"/>
      <c r="S219" s="228"/>
      <c r="T219" s="228"/>
      <c r="U219" s="228"/>
      <c r="V219" s="228"/>
      <c r="W219" s="200"/>
      <c r="X219" s="100"/>
      <c r="Y219" s="185"/>
      <c r="Z219" s="185"/>
      <c r="AA219" s="185"/>
      <c r="AB219" s="228"/>
      <c r="AC219" s="215"/>
      <c r="AD219" s="215"/>
      <c r="AE219" s="185"/>
      <c r="AF219" s="185"/>
      <c r="AG219" s="185"/>
      <c r="AH219" s="185"/>
      <c r="AI219" s="185"/>
      <c r="AO219" s="193"/>
      <c r="AP219" s="193"/>
      <c r="AQ219" s="193"/>
      <c r="AR219" s="193"/>
    </row>
    <row r="220" spans="1:44" ht="15.75" x14ac:dyDescent="0.25">
      <c r="A220" s="166" t="s">
        <v>267</v>
      </c>
      <c r="B220" s="164"/>
      <c r="C220" s="164"/>
      <c r="D220" s="164"/>
      <c r="E220" s="164"/>
      <c r="F220" s="164"/>
      <c r="M220" s="193"/>
      <c r="N220" s="78" t="s">
        <v>711</v>
      </c>
      <c r="O220" s="78"/>
      <c r="P220" s="185"/>
      <c r="Q220" s="214"/>
      <c r="R220" s="228"/>
      <c r="S220" s="228"/>
      <c r="T220" s="228"/>
      <c r="U220" s="228"/>
      <c r="V220" s="228"/>
      <c r="W220" s="200"/>
      <c r="X220" s="100"/>
      <c r="Y220" s="185"/>
      <c r="Z220" s="185"/>
      <c r="AA220" s="185"/>
      <c r="AB220" s="228"/>
      <c r="AC220" s="237"/>
      <c r="AD220" s="214"/>
      <c r="AE220" s="185"/>
      <c r="AF220" s="185"/>
      <c r="AG220" s="185"/>
      <c r="AH220" s="185"/>
      <c r="AI220" s="185"/>
      <c r="AO220" s="193"/>
      <c r="AP220" s="193"/>
      <c r="AQ220" s="193"/>
      <c r="AR220" s="193"/>
    </row>
    <row r="221" spans="1:44" ht="15.75" x14ac:dyDescent="0.25">
      <c r="A221" s="166" t="s">
        <v>268</v>
      </c>
      <c r="B221" s="164"/>
      <c r="C221" s="164"/>
      <c r="D221" s="164"/>
      <c r="E221" s="164"/>
      <c r="F221" s="164"/>
      <c r="M221" s="193"/>
      <c r="N221" s="78" t="s">
        <v>712</v>
      </c>
      <c r="O221" s="78"/>
      <c r="P221" s="185"/>
      <c r="Q221" s="214"/>
      <c r="R221" s="228"/>
      <c r="S221" s="228"/>
      <c r="T221" s="228"/>
      <c r="U221" s="228"/>
      <c r="V221" s="228"/>
      <c r="W221" s="200"/>
      <c r="X221" s="200"/>
      <c r="Y221" s="189"/>
      <c r="Z221" s="228"/>
      <c r="AA221" s="228"/>
      <c r="AB221" s="228"/>
      <c r="AC221" s="215"/>
      <c r="AD221" s="211"/>
      <c r="AE221" s="185"/>
      <c r="AF221" s="185"/>
      <c r="AG221" s="185"/>
      <c r="AH221" s="185"/>
      <c r="AI221" s="185"/>
      <c r="AO221" s="193"/>
      <c r="AP221" s="193"/>
      <c r="AQ221" s="193"/>
      <c r="AR221" s="193"/>
    </row>
    <row r="222" spans="1:44" ht="15.75" x14ac:dyDescent="0.25">
      <c r="A222" s="166" t="s">
        <v>269</v>
      </c>
      <c r="B222" s="164"/>
      <c r="C222" s="164"/>
      <c r="D222" s="164"/>
      <c r="E222" s="164"/>
      <c r="F222" s="164"/>
      <c r="M222" s="193"/>
      <c r="N222" s="78" t="s">
        <v>713</v>
      </c>
      <c r="O222" s="78"/>
      <c r="P222" s="185"/>
      <c r="Q222" s="214"/>
      <c r="R222" s="228"/>
      <c r="S222" s="228"/>
      <c r="T222" s="228"/>
      <c r="U222" s="228"/>
      <c r="V222" s="228"/>
      <c r="W222" s="200"/>
      <c r="X222" s="200"/>
      <c r="Y222" s="189"/>
      <c r="Z222" s="228"/>
      <c r="AA222" s="228"/>
      <c r="AB222" s="228"/>
      <c r="AC222" s="215"/>
      <c r="AD222" s="211"/>
      <c r="AE222" s="185"/>
      <c r="AF222" s="185"/>
      <c r="AG222" s="185"/>
      <c r="AH222" s="185"/>
      <c r="AI222" s="185"/>
      <c r="AO222" s="193"/>
      <c r="AP222" s="193"/>
      <c r="AQ222" s="193"/>
      <c r="AR222" s="193"/>
    </row>
    <row r="223" spans="1:44" ht="15.75" x14ac:dyDescent="0.25">
      <c r="A223" s="166" t="s">
        <v>270</v>
      </c>
      <c r="B223" s="164"/>
      <c r="C223" s="164"/>
      <c r="D223" s="164"/>
      <c r="E223" s="164"/>
      <c r="F223" s="164"/>
      <c r="M223" s="193"/>
      <c r="N223" s="78" t="s">
        <v>714</v>
      </c>
      <c r="O223" s="78"/>
      <c r="P223" s="185"/>
      <c r="Q223" s="238"/>
      <c r="R223" s="228"/>
      <c r="S223" s="228"/>
      <c r="T223" s="228"/>
      <c r="U223" s="228"/>
      <c r="V223" s="228"/>
      <c r="W223" s="200"/>
      <c r="X223" s="200"/>
      <c r="Y223" s="189"/>
      <c r="Z223" s="189"/>
      <c r="AA223" s="189"/>
      <c r="AB223" s="189"/>
      <c r="AC223" s="184"/>
      <c r="AD223" s="239"/>
      <c r="AE223" s="185"/>
      <c r="AF223" s="185"/>
      <c r="AG223" s="185"/>
      <c r="AH223" s="185"/>
      <c r="AI223" s="185"/>
      <c r="AO223" s="193"/>
      <c r="AP223" s="193"/>
      <c r="AQ223" s="193"/>
      <c r="AR223" s="193"/>
    </row>
    <row r="224" spans="1:44" ht="15.75" x14ac:dyDescent="0.25">
      <c r="A224" s="166" t="s">
        <v>271</v>
      </c>
      <c r="B224" s="164"/>
      <c r="C224" s="164"/>
      <c r="D224" s="164"/>
      <c r="E224" s="164"/>
      <c r="F224" s="164"/>
      <c r="M224" s="193"/>
      <c r="N224" s="78"/>
      <c r="O224" s="78"/>
      <c r="P224" s="200"/>
      <c r="Q224" s="200"/>
      <c r="R224" s="228"/>
      <c r="S224" s="228"/>
      <c r="T224" s="228"/>
      <c r="U224" s="228"/>
      <c r="V224" s="228"/>
      <c r="W224" s="200"/>
      <c r="X224" s="200"/>
      <c r="Y224" s="189"/>
      <c r="Z224" s="189"/>
      <c r="AA224" s="189"/>
      <c r="AB224" s="189"/>
      <c r="AC224" s="184"/>
      <c r="AD224" s="239"/>
      <c r="AE224" s="185"/>
      <c r="AF224" s="185"/>
      <c r="AG224" s="185"/>
      <c r="AH224" s="185"/>
      <c r="AI224" s="185"/>
      <c r="AO224" s="193"/>
      <c r="AP224" s="193"/>
      <c r="AQ224" s="193"/>
      <c r="AR224" s="193"/>
    </row>
    <row r="225" spans="1:44" ht="15" customHeight="1" x14ac:dyDescent="0.25">
      <c r="A225" s="166" t="s">
        <v>272</v>
      </c>
      <c r="B225" s="164"/>
      <c r="C225" s="164"/>
      <c r="D225" s="164"/>
      <c r="E225" s="164"/>
      <c r="F225" s="164"/>
      <c r="M225" s="193"/>
      <c r="N225" s="74" t="s">
        <v>715</v>
      </c>
      <c r="O225" s="74"/>
      <c r="P225" s="177"/>
      <c r="Q225" s="177"/>
      <c r="R225" s="177"/>
      <c r="S225" s="177"/>
      <c r="T225" s="177"/>
      <c r="U225" s="177"/>
      <c r="V225" s="177"/>
      <c r="W225" s="177"/>
      <c r="X225" s="200"/>
      <c r="Y225" s="189"/>
      <c r="Z225" s="189"/>
      <c r="AA225" s="189"/>
      <c r="AB225" s="189"/>
      <c r="AC225" s="184"/>
      <c r="AD225" s="239"/>
      <c r="AE225" s="185"/>
      <c r="AF225" s="185"/>
      <c r="AG225" s="185"/>
      <c r="AH225" s="185"/>
      <c r="AI225" s="185"/>
      <c r="AO225" s="193"/>
      <c r="AP225" s="193"/>
      <c r="AQ225" s="193"/>
      <c r="AR225" s="193"/>
    </row>
    <row r="226" spans="1:44" ht="15.75" x14ac:dyDescent="0.25">
      <c r="A226" s="166" t="s">
        <v>273</v>
      </c>
      <c r="B226" s="164"/>
      <c r="C226" s="164"/>
      <c r="D226" s="164"/>
      <c r="E226" s="164"/>
      <c r="F226" s="164"/>
      <c r="M226" s="193"/>
      <c r="N226" s="78" t="s">
        <v>716</v>
      </c>
      <c r="O226" s="78"/>
      <c r="P226" s="185"/>
      <c r="Q226" s="214"/>
      <c r="R226" s="228"/>
      <c r="S226" s="228"/>
      <c r="T226" s="228"/>
      <c r="U226" s="228"/>
      <c r="V226" s="228"/>
      <c r="W226" s="200"/>
      <c r="X226" s="200"/>
      <c r="Y226" s="189"/>
      <c r="Z226" s="189"/>
      <c r="AA226" s="189"/>
      <c r="AB226" s="189"/>
      <c r="AC226" s="184"/>
      <c r="AD226" s="239"/>
      <c r="AE226" s="185"/>
      <c r="AF226" s="185"/>
      <c r="AG226" s="185"/>
      <c r="AH226" s="185"/>
      <c r="AI226" s="185"/>
      <c r="AO226" s="193"/>
      <c r="AP226" s="193"/>
      <c r="AQ226" s="193"/>
      <c r="AR226" s="193"/>
    </row>
    <row r="227" spans="1:44" ht="15.75" x14ac:dyDescent="0.25">
      <c r="A227" s="166" t="s">
        <v>274</v>
      </c>
      <c r="B227" s="164"/>
      <c r="C227" s="164"/>
      <c r="D227" s="164"/>
      <c r="E227" s="164"/>
      <c r="F227" s="164"/>
      <c r="M227" s="193"/>
      <c r="N227" s="78" t="s">
        <v>717</v>
      </c>
      <c r="O227" s="78"/>
      <c r="P227" s="185"/>
      <c r="Q227" s="214"/>
      <c r="R227" s="228"/>
      <c r="S227" s="228"/>
      <c r="T227" s="228"/>
      <c r="U227" s="228"/>
      <c r="V227" s="228"/>
      <c r="W227" s="200"/>
      <c r="X227" s="200"/>
      <c r="Y227" s="189"/>
      <c r="Z227" s="189"/>
      <c r="AA227" s="189"/>
      <c r="AB227" s="189"/>
      <c r="AC227" s="184"/>
      <c r="AD227" s="239"/>
      <c r="AE227" s="185"/>
      <c r="AF227" s="185"/>
      <c r="AG227" s="185"/>
      <c r="AH227" s="185"/>
      <c r="AI227" s="185"/>
      <c r="AO227" s="193"/>
      <c r="AP227" s="193"/>
      <c r="AQ227" s="193"/>
      <c r="AR227" s="193"/>
    </row>
    <row r="228" spans="1:44" ht="15.75" x14ac:dyDescent="0.25">
      <c r="A228" s="166" t="s">
        <v>275</v>
      </c>
      <c r="B228" s="164"/>
      <c r="C228" s="164"/>
      <c r="D228" s="164"/>
      <c r="E228" s="164"/>
      <c r="F228" s="164"/>
      <c r="M228" s="193"/>
      <c r="N228" s="78" t="s">
        <v>718</v>
      </c>
      <c r="O228" s="78"/>
      <c r="P228" s="185"/>
      <c r="Q228" s="214"/>
      <c r="R228" s="228"/>
      <c r="S228" s="228"/>
      <c r="T228" s="228"/>
      <c r="U228" s="228"/>
      <c r="V228" s="228"/>
      <c r="W228" s="200"/>
      <c r="X228" s="200"/>
      <c r="Y228" s="189"/>
      <c r="Z228" s="189"/>
      <c r="AA228" s="189"/>
      <c r="AB228" s="189"/>
      <c r="AC228" s="184"/>
      <c r="AD228" s="239"/>
      <c r="AE228" s="185"/>
      <c r="AF228" s="185"/>
      <c r="AG228" s="185"/>
      <c r="AH228" s="185"/>
      <c r="AI228" s="185"/>
      <c r="AO228" s="193"/>
      <c r="AP228" s="193"/>
      <c r="AQ228" s="193"/>
      <c r="AR228" s="193"/>
    </row>
    <row r="229" spans="1:44" ht="15.75" x14ac:dyDescent="0.25">
      <c r="A229" s="166" t="s">
        <v>276</v>
      </c>
      <c r="B229" s="164"/>
      <c r="C229" s="164"/>
      <c r="D229" s="164"/>
      <c r="E229" s="164"/>
      <c r="F229" s="164"/>
      <c r="M229" s="193"/>
      <c r="N229" s="78" t="s">
        <v>719</v>
      </c>
      <c r="O229" s="78"/>
      <c r="P229" s="185"/>
      <c r="Q229" s="214"/>
      <c r="R229" s="228"/>
      <c r="S229" s="228"/>
      <c r="T229" s="228"/>
      <c r="U229" s="228"/>
      <c r="V229" s="228"/>
      <c r="W229" s="200"/>
      <c r="X229" s="200"/>
      <c r="Y229" s="189"/>
      <c r="Z229" s="189"/>
      <c r="AA229" s="189"/>
      <c r="AB229" s="189"/>
      <c r="AC229" s="184"/>
      <c r="AD229" s="239"/>
      <c r="AE229" s="185"/>
      <c r="AF229" s="185"/>
      <c r="AG229" s="185"/>
      <c r="AH229" s="185"/>
      <c r="AI229" s="185"/>
      <c r="AO229" s="193"/>
      <c r="AP229" s="193"/>
      <c r="AQ229" s="193"/>
      <c r="AR229" s="193"/>
    </row>
    <row r="230" spans="1:44" ht="15.75" x14ac:dyDescent="0.25">
      <c r="A230" s="166" t="s">
        <v>277</v>
      </c>
      <c r="B230" s="164"/>
      <c r="C230" s="164"/>
      <c r="D230" s="164"/>
      <c r="E230" s="164"/>
      <c r="F230" s="164"/>
      <c r="M230" s="193"/>
      <c r="N230" s="78" t="s">
        <v>720</v>
      </c>
      <c r="O230" s="78"/>
      <c r="P230" s="185"/>
      <c r="Q230" s="214"/>
      <c r="R230" s="228"/>
      <c r="S230" s="228"/>
      <c r="T230" s="228"/>
      <c r="U230" s="228"/>
      <c r="V230" s="228"/>
      <c r="W230" s="200"/>
      <c r="X230" s="200"/>
      <c r="Y230" s="189"/>
      <c r="Z230" s="189"/>
      <c r="AA230" s="189"/>
      <c r="AB230" s="189"/>
      <c r="AC230" s="184"/>
      <c r="AD230" s="239"/>
      <c r="AE230" s="185"/>
      <c r="AF230" s="185"/>
      <c r="AG230" s="185"/>
      <c r="AH230" s="185"/>
      <c r="AI230" s="185"/>
      <c r="AO230" s="193"/>
      <c r="AP230" s="193"/>
      <c r="AQ230" s="193"/>
      <c r="AR230" s="193"/>
    </row>
    <row r="231" spans="1:44" ht="15.75" x14ac:dyDescent="0.25">
      <c r="A231" s="166" t="s">
        <v>278</v>
      </c>
      <c r="B231" s="164"/>
      <c r="C231" s="164"/>
      <c r="D231" s="164"/>
      <c r="E231" s="164"/>
      <c r="F231" s="164"/>
      <c r="N231" s="187"/>
      <c r="O231" s="187"/>
      <c r="P231" s="185"/>
      <c r="Q231" s="185"/>
      <c r="R231" s="185"/>
      <c r="S231" s="185"/>
      <c r="T231" s="185"/>
      <c r="U231" s="185"/>
      <c r="V231" s="185"/>
      <c r="W231" s="185"/>
      <c r="X231" s="200"/>
      <c r="Y231" s="189"/>
      <c r="Z231" s="189"/>
      <c r="AA231" s="189"/>
      <c r="AB231" s="189"/>
      <c r="AC231" s="184"/>
      <c r="AD231" s="239"/>
      <c r="AE231" s="185"/>
      <c r="AF231" s="185"/>
      <c r="AG231" s="185"/>
      <c r="AH231" s="185"/>
      <c r="AI231" s="185"/>
      <c r="AO231" s="193"/>
      <c r="AP231" s="193"/>
      <c r="AQ231" s="193"/>
      <c r="AR231" s="193"/>
    </row>
    <row r="232" spans="1:44" ht="15.75" x14ac:dyDescent="0.25">
      <c r="A232" s="166" t="s">
        <v>279</v>
      </c>
      <c r="B232" s="164"/>
      <c r="C232" s="164"/>
      <c r="D232" s="164"/>
      <c r="E232" s="164"/>
      <c r="F232" s="164"/>
      <c r="N232" s="74" t="s">
        <v>721</v>
      </c>
      <c r="O232" s="74"/>
      <c r="P232" s="177"/>
      <c r="Q232" s="177"/>
      <c r="R232" s="177"/>
      <c r="S232" s="177"/>
      <c r="T232" s="177"/>
      <c r="U232" s="177"/>
      <c r="V232" s="177"/>
      <c r="W232" s="177"/>
      <c r="X232" s="200"/>
      <c r="Y232" s="189"/>
      <c r="Z232" s="189"/>
      <c r="AA232" s="189"/>
      <c r="AB232" s="189"/>
      <c r="AC232" s="184"/>
      <c r="AD232" s="239"/>
      <c r="AE232" s="185"/>
      <c r="AF232" s="185"/>
      <c r="AG232" s="185"/>
      <c r="AH232" s="185"/>
      <c r="AI232" s="185"/>
      <c r="AO232" s="193"/>
      <c r="AP232" s="193"/>
      <c r="AQ232" s="193"/>
      <c r="AR232" s="193"/>
    </row>
    <row r="233" spans="1:44" ht="18.75" x14ac:dyDescent="0.25">
      <c r="A233" s="166" t="s">
        <v>280</v>
      </c>
      <c r="B233" s="164"/>
      <c r="C233" s="164"/>
      <c r="D233" s="164"/>
      <c r="E233" s="164"/>
      <c r="F233" s="164"/>
      <c r="M233" s="178"/>
      <c r="N233" s="84"/>
      <c r="O233" s="182"/>
      <c r="P233" s="183"/>
      <c r="Q233" s="189"/>
      <c r="R233" s="189"/>
      <c r="S233" s="189"/>
      <c r="T233" s="189"/>
      <c r="U233" s="189"/>
      <c r="V233" s="189"/>
      <c r="W233" s="189"/>
      <c r="X233" s="200"/>
      <c r="Y233" s="189"/>
      <c r="Z233" s="189"/>
      <c r="AA233" s="189"/>
      <c r="AB233" s="189"/>
      <c r="AC233" s="184"/>
      <c r="AD233" s="239"/>
      <c r="AE233" s="185"/>
      <c r="AF233" s="185"/>
      <c r="AG233" s="185"/>
      <c r="AH233" s="185"/>
      <c r="AI233" s="185"/>
      <c r="AO233" s="193"/>
      <c r="AP233" s="193"/>
      <c r="AQ233" s="193"/>
      <c r="AR233" s="193"/>
    </row>
    <row r="234" spans="1:44" ht="12.75" customHeight="1" x14ac:dyDescent="0.25">
      <c r="A234" s="166" t="s">
        <v>281</v>
      </c>
      <c r="B234" s="164"/>
      <c r="C234" s="164"/>
      <c r="D234" s="164"/>
      <c r="E234" s="164"/>
      <c r="F234" s="164"/>
      <c r="M234" s="224"/>
      <c r="N234" s="76" t="s">
        <v>722</v>
      </c>
      <c r="O234" s="84"/>
      <c r="P234" s="189"/>
      <c r="Q234" s="189"/>
      <c r="R234" s="189"/>
      <c r="S234" s="189"/>
      <c r="T234" s="189"/>
      <c r="U234" s="186"/>
      <c r="V234" s="186"/>
      <c r="W234" s="184"/>
      <c r="X234" s="240"/>
      <c r="Y234" s="235"/>
      <c r="Z234" s="189"/>
      <c r="AA234" s="189"/>
      <c r="AB234" s="189"/>
      <c r="AC234" s="184"/>
      <c r="AD234" s="239"/>
      <c r="AE234" s="185"/>
      <c r="AF234" s="185"/>
      <c r="AG234" s="185"/>
      <c r="AH234" s="185"/>
      <c r="AI234" s="185"/>
      <c r="AO234" s="193"/>
      <c r="AP234" s="193"/>
      <c r="AQ234" s="193"/>
      <c r="AR234" s="193"/>
    </row>
    <row r="235" spans="1:44" ht="15.75" x14ac:dyDescent="0.25">
      <c r="A235" s="166" t="s">
        <v>282</v>
      </c>
      <c r="B235" s="164"/>
      <c r="C235" s="164"/>
      <c r="D235" s="164"/>
      <c r="E235" s="164"/>
      <c r="F235" s="164"/>
      <c r="M235" s="181"/>
      <c r="N235" s="86" t="s">
        <v>723</v>
      </c>
      <c r="O235" s="187"/>
      <c r="P235" s="207"/>
      <c r="Q235" s="241"/>
      <c r="R235" s="183"/>
      <c r="S235" s="183"/>
      <c r="T235" s="183"/>
      <c r="U235" s="186"/>
      <c r="V235" s="183"/>
      <c r="W235" s="242"/>
      <c r="X235" s="200"/>
      <c r="Y235" s="189"/>
      <c r="Z235" s="189"/>
      <c r="AA235" s="189"/>
      <c r="AB235" s="189"/>
      <c r="AC235" s="184"/>
      <c r="AD235" s="239"/>
      <c r="AE235" s="185"/>
      <c r="AF235" s="185"/>
      <c r="AG235" s="185"/>
      <c r="AH235" s="185"/>
      <c r="AI235" s="185"/>
      <c r="AO235" s="193"/>
      <c r="AP235" s="193"/>
      <c r="AQ235" s="193"/>
      <c r="AR235" s="193"/>
    </row>
    <row r="236" spans="1:44" ht="15.75" x14ac:dyDescent="0.25">
      <c r="A236" s="166" t="s">
        <v>283</v>
      </c>
      <c r="B236" s="164"/>
      <c r="C236" s="164"/>
      <c r="D236" s="164"/>
      <c r="E236" s="164"/>
      <c r="F236" s="164"/>
      <c r="M236" s="210"/>
      <c r="N236" s="78" t="s">
        <v>724</v>
      </c>
      <c r="O236" s="86"/>
      <c r="P236" s="185"/>
      <c r="Q236" s="214"/>
      <c r="R236" s="215"/>
      <c r="S236" s="215"/>
      <c r="T236" s="215"/>
      <c r="U236" s="215"/>
      <c r="V236" s="215"/>
      <c r="W236" s="243"/>
      <c r="X236" s="189"/>
      <c r="Y236" s="189"/>
      <c r="Z236" s="189"/>
      <c r="AA236" s="189"/>
      <c r="AB236" s="189"/>
      <c r="AC236" s="184"/>
      <c r="AD236" s="239"/>
      <c r="AE236" s="222"/>
      <c r="AF236" s="222"/>
      <c r="AG236" s="222"/>
      <c r="AH236" s="222"/>
      <c r="AI236" s="222"/>
      <c r="AJ236" s="178"/>
      <c r="AK236" s="244"/>
      <c r="AL236" s="245"/>
      <c r="AM236" s="245"/>
      <c r="AN236" s="245"/>
      <c r="AO236" s="193"/>
      <c r="AP236" s="193"/>
      <c r="AQ236" s="193"/>
      <c r="AR236" s="193"/>
    </row>
    <row r="237" spans="1:44" ht="15" customHeight="1" x14ac:dyDescent="0.25">
      <c r="A237" s="166" t="s">
        <v>284</v>
      </c>
      <c r="B237" s="164"/>
      <c r="C237" s="164"/>
      <c r="D237" s="164"/>
      <c r="E237" s="164"/>
      <c r="F237" s="164"/>
      <c r="M237" s="213"/>
      <c r="N237" s="78" t="s">
        <v>725</v>
      </c>
      <c r="O237" s="78"/>
      <c r="P237" s="185"/>
      <c r="Q237" s="214"/>
      <c r="R237" s="212"/>
      <c r="S237" s="212"/>
      <c r="T237" s="212"/>
      <c r="U237" s="215"/>
      <c r="V237" s="215"/>
      <c r="W237" s="189"/>
      <c r="X237" s="189"/>
      <c r="Y237" s="189"/>
      <c r="Z237" s="189"/>
      <c r="AA237" s="189"/>
      <c r="AB237" s="189"/>
      <c r="AC237" s="184"/>
      <c r="AD237" s="239"/>
      <c r="AE237" s="222"/>
      <c r="AF237" s="222"/>
      <c r="AG237" s="222"/>
      <c r="AH237" s="222"/>
      <c r="AI237" s="222"/>
      <c r="AJ237" s="178"/>
      <c r="AK237" s="244"/>
      <c r="AL237" s="245"/>
      <c r="AM237" s="245"/>
      <c r="AN237" s="245"/>
      <c r="AO237" s="193"/>
      <c r="AP237" s="193"/>
      <c r="AQ237" s="193"/>
      <c r="AR237" s="193"/>
    </row>
    <row r="238" spans="1:44" ht="15.75" x14ac:dyDescent="0.25">
      <c r="A238" s="166" t="s">
        <v>285</v>
      </c>
      <c r="B238" s="164"/>
      <c r="C238" s="164"/>
      <c r="D238" s="164"/>
      <c r="E238" s="164"/>
      <c r="F238" s="164"/>
      <c r="M238" s="213"/>
      <c r="N238" s="78" t="s">
        <v>726</v>
      </c>
      <c r="O238" s="78"/>
      <c r="P238" s="185"/>
      <c r="Q238" s="214"/>
      <c r="R238" s="215"/>
      <c r="S238" s="215"/>
      <c r="T238" s="215"/>
      <c r="U238" s="215"/>
      <c r="V238" s="215"/>
      <c r="W238" s="185"/>
      <c r="X238" s="189"/>
      <c r="Y238" s="189"/>
      <c r="Z238" s="189"/>
      <c r="AA238" s="189"/>
      <c r="AB238" s="189"/>
      <c r="AC238" s="184"/>
      <c r="AD238" s="239"/>
      <c r="AE238" s="222"/>
      <c r="AF238" s="222"/>
      <c r="AG238" s="222"/>
      <c r="AH238" s="222"/>
      <c r="AI238" s="222"/>
      <c r="AJ238" s="178"/>
      <c r="AK238" s="244"/>
      <c r="AL238" s="245"/>
      <c r="AM238" s="245"/>
      <c r="AN238" s="245"/>
      <c r="AO238" s="193"/>
      <c r="AP238" s="193"/>
      <c r="AQ238" s="193"/>
      <c r="AR238" s="193"/>
    </row>
    <row r="239" spans="1:44" ht="15.75" x14ac:dyDescent="0.25">
      <c r="A239" s="166" t="s">
        <v>286</v>
      </c>
      <c r="B239" s="164"/>
      <c r="C239" s="164"/>
      <c r="D239" s="164"/>
      <c r="E239" s="164"/>
      <c r="F239" s="164"/>
      <c r="M239" s="213"/>
      <c r="N239" s="78" t="s">
        <v>727</v>
      </c>
      <c r="O239" s="78"/>
      <c r="P239" s="185"/>
      <c r="Q239" s="214"/>
      <c r="R239" s="215"/>
      <c r="S239" s="215"/>
      <c r="T239" s="215"/>
      <c r="U239" s="215"/>
      <c r="V239" s="215"/>
      <c r="W239" s="185"/>
      <c r="X239" s="189"/>
      <c r="Y239" s="189"/>
      <c r="Z239" s="189"/>
      <c r="AA239" s="189"/>
      <c r="AB239" s="189"/>
      <c r="AC239" s="184"/>
      <c r="AD239" s="239"/>
      <c r="AE239" s="222"/>
      <c r="AF239" s="222"/>
      <c r="AG239" s="222"/>
      <c r="AH239" s="222"/>
      <c r="AI239" s="222"/>
      <c r="AJ239" s="178"/>
      <c r="AK239" s="244"/>
      <c r="AL239" s="245"/>
      <c r="AM239" s="245"/>
      <c r="AN239" s="245"/>
      <c r="AO239" s="193"/>
      <c r="AP239" s="193"/>
      <c r="AQ239" s="193"/>
      <c r="AR239" s="193"/>
    </row>
    <row r="240" spans="1:44" ht="15.75" x14ac:dyDescent="0.25">
      <c r="A240" s="166" t="s">
        <v>287</v>
      </c>
      <c r="B240" s="164"/>
      <c r="C240" s="164"/>
      <c r="D240" s="164"/>
      <c r="E240" s="164"/>
      <c r="F240" s="164"/>
      <c r="M240" s="213"/>
      <c r="N240" s="78" t="s">
        <v>728</v>
      </c>
      <c r="O240" s="78"/>
      <c r="P240" s="185"/>
      <c r="Q240" s="214"/>
      <c r="R240" s="215"/>
      <c r="S240" s="215"/>
      <c r="T240" s="215"/>
      <c r="U240" s="215"/>
      <c r="V240" s="215"/>
      <c r="W240" s="185"/>
      <c r="X240" s="189"/>
      <c r="Y240" s="189"/>
      <c r="Z240" s="189"/>
      <c r="AA240" s="189"/>
      <c r="AB240" s="189"/>
      <c r="AC240" s="184"/>
      <c r="AD240" s="239"/>
      <c r="AE240" s="222"/>
      <c r="AF240" s="222"/>
      <c r="AG240" s="222"/>
      <c r="AH240" s="222"/>
      <c r="AI240" s="222"/>
      <c r="AJ240" s="178"/>
      <c r="AK240" s="244"/>
      <c r="AL240" s="245"/>
      <c r="AM240" s="245"/>
      <c r="AN240" s="245"/>
      <c r="AO240" s="193"/>
      <c r="AP240" s="193"/>
      <c r="AQ240" s="193"/>
      <c r="AR240" s="193"/>
    </row>
    <row r="241" spans="1:44" ht="15.75" x14ac:dyDescent="0.25">
      <c r="A241" s="166" t="s">
        <v>288</v>
      </c>
      <c r="B241" s="164"/>
      <c r="C241" s="164"/>
      <c r="D241" s="164"/>
      <c r="E241" s="164"/>
      <c r="F241" s="164"/>
      <c r="M241" s="213"/>
      <c r="N241" s="78" t="s">
        <v>729</v>
      </c>
      <c r="O241" s="78"/>
      <c r="P241" s="185"/>
      <c r="Q241" s="214"/>
      <c r="R241" s="215"/>
      <c r="S241" s="215"/>
      <c r="T241" s="215"/>
      <c r="U241" s="215"/>
      <c r="V241" s="215"/>
      <c r="W241" s="185"/>
      <c r="X241" s="189"/>
      <c r="Y241" s="189"/>
      <c r="Z241" s="189"/>
      <c r="AA241" s="189"/>
      <c r="AB241" s="189"/>
      <c r="AC241" s="184"/>
      <c r="AD241" s="239"/>
      <c r="AE241" s="222"/>
      <c r="AF241" s="222"/>
      <c r="AG241" s="222"/>
      <c r="AH241" s="222"/>
      <c r="AI241" s="222"/>
      <c r="AJ241" s="178"/>
      <c r="AK241" s="244"/>
      <c r="AL241" s="245"/>
      <c r="AM241" s="245"/>
      <c r="AN241" s="245"/>
      <c r="AO241" s="193"/>
      <c r="AP241" s="193"/>
      <c r="AQ241" s="193"/>
      <c r="AR241" s="193"/>
    </row>
    <row r="242" spans="1:44" ht="15.75" x14ac:dyDescent="0.25">
      <c r="A242" s="166" t="s">
        <v>289</v>
      </c>
      <c r="B242" s="164"/>
      <c r="C242" s="164"/>
      <c r="D242" s="164"/>
      <c r="E242" s="164"/>
      <c r="F242" s="164"/>
      <c r="M242" s="213"/>
      <c r="N242" s="78" t="s">
        <v>730</v>
      </c>
      <c r="O242" s="78"/>
      <c r="P242" s="185"/>
      <c r="Q242" s="214"/>
      <c r="R242" s="215"/>
      <c r="S242" s="215"/>
      <c r="T242" s="215"/>
      <c r="U242" s="215"/>
      <c r="V242" s="215"/>
      <c r="W242" s="185"/>
      <c r="X242" s="189"/>
      <c r="Y242" s="189"/>
      <c r="Z242" s="189"/>
      <c r="AA242" s="189"/>
      <c r="AB242" s="189"/>
      <c r="AC242" s="184"/>
      <c r="AD242" s="239"/>
      <c r="AE242" s="222"/>
      <c r="AF242" s="222"/>
      <c r="AG242" s="222"/>
      <c r="AH242" s="222"/>
      <c r="AI242" s="222"/>
      <c r="AJ242" s="178"/>
      <c r="AK242" s="244"/>
      <c r="AL242" s="245"/>
      <c r="AM242" s="245"/>
      <c r="AN242" s="245"/>
      <c r="AO242" s="193"/>
      <c r="AP242" s="193"/>
      <c r="AQ242" s="193"/>
      <c r="AR242" s="193"/>
    </row>
    <row r="243" spans="1:44" ht="15.75" x14ac:dyDescent="0.25">
      <c r="A243" s="166" t="s">
        <v>290</v>
      </c>
      <c r="B243" s="164"/>
      <c r="C243" s="164"/>
      <c r="D243" s="164"/>
      <c r="E243" s="164"/>
      <c r="F243" s="164"/>
      <c r="M243" s="213"/>
      <c r="N243" s="78" t="s">
        <v>731</v>
      </c>
      <c r="O243" s="78"/>
      <c r="P243" s="185"/>
      <c r="Q243" s="214"/>
      <c r="R243" s="215"/>
      <c r="S243" s="215"/>
      <c r="T243" s="215"/>
      <c r="U243" s="215"/>
      <c r="V243" s="215"/>
      <c r="W243" s="185"/>
      <c r="X243" s="189"/>
      <c r="Y243" s="189"/>
      <c r="Z243" s="189"/>
      <c r="AA243" s="189"/>
      <c r="AB243" s="189"/>
      <c r="AC243" s="184"/>
      <c r="AD243" s="239"/>
      <c r="AE243" s="222"/>
      <c r="AF243" s="222"/>
      <c r="AG243" s="222"/>
      <c r="AH243" s="222"/>
      <c r="AI243" s="222"/>
      <c r="AJ243" s="178"/>
      <c r="AK243" s="244"/>
      <c r="AL243" s="245"/>
      <c r="AM243" s="245"/>
      <c r="AN243" s="245"/>
      <c r="AO243" s="193"/>
      <c r="AP243" s="193"/>
      <c r="AQ243" s="193"/>
      <c r="AR243" s="193"/>
    </row>
    <row r="244" spans="1:44" ht="15.75" x14ac:dyDescent="0.25">
      <c r="A244" s="166" t="s">
        <v>291</v>
      </c>
      <c r="B244" s="164"/>
      <c r="C244" s="164"/>
      <c r="D244" s="164"/>
      <c r="E244" s="164"/>
      <c r="F244" s="164"/>
      <c r="M244" s="213"/>
      <c r="N244" s="78" t="s">
        <v>732</v>
      </c>
      <c r="O244" s="78"/>
      <c r="P244" s="185"/>
      <c r="Q244" s="214"/>
      <c r="R244" s="215"/>
      <c r="S244" s="215"/>
      <c r="T244" s="215"/>
      <c r="U244" s="215"/>
      <c r="V244" s="215"/>
      <c r="W244" s="185"/>
      <c r="X244" s="189"/>
      <c r="Y244" s="189"/>
      <c r="Z244" s="189"/>
      <c r="AA244" s="189"/>
      <c r="AB244" s="189"/>
      <c r="AC244" s="184"/>
      <c r="AD244" s="239"/>
      <c r="AE244" s="222"/>
      <c r="AF244" s="222"/>
      <c r="AG244" s="222"/>
      <c r="AH244" s="222"/>
      <c r="AI244" s="222"/>
      <c r="AJ244" s="178"/>
      <c r="AK244" s="244"/>
      <c r="AL244" s="245"/>
      <c r="AM244" s="245"/>
      <c r="AN244" s="245"/>
      <c r="AO244" s="193"/>
      <c r="AP244" s="193"/>
      <c r="AQ244" s="193"/>
      <c r="AR244" s="193"/>
    </row>
    <row r="245" spans="1:44" ht="15.75" x14ac:dyDescent="0.25">
      <c r="A245" s="166" t="s">
        <v>292</v>
      </c>
      <c r="B245" s="164"/>
      <c r="C245" s="164"/>
      <c r="D245" s="164"/>
      <c r="E245" s="164"/>
      <c r="F245" s="164"/>
      <c r="M245" s="213"/>
      <c r="N245" s="78" t="s">
        <v>733</v>
      </c>
      <c r="O245" s="78"/>
      <c r="P245" s="185"/>
      <c r="Q245" s="214"/>
      <c r="R245" s="215"/>
      <c r="S245" s="215"/>
      <c r="T245" s="215"/>
      <c r="U245" s="215"/>
      <c r="V245" s="215"/>
      <c r="W245" s="185"/>
      <c r="X245" s="189"/>
      <c r="Y245" s="189"/>
      <c r="Z245" s="189"/>
      <c r="AA245" s="189"/>
      <c r="AB245" s="189"/>
      <c r="AC245" s="184"/>
      <c r="AD245" s="239"/>
      <c r="AE245" s="222"/>
      <c r="AF245" s="222"/>
      <c r="AG245" s="222"/>
      <c r="AH245" s="222"/>
      <c r="AI245" s="222"/>
      <c r="AJ245" s="178"/>
      <c r="AK245" s="244"/>
      <c r="AL245" s="245"/>
      <c r="AM245" s="245"/>
      <c r="AN245" s="245"/>
      <c r="AO245" s="193"/>
      <c r="AP245" s="193"/>
      <c r="AQ245" s="193"/>
      <c r="AR245" s="193"/>
    </row>
    <row r="246" spans="1:44" ht="15.75" x14ac:dyDescent="0.25">
      <c r="A246" s="166" t="s">
        <v>293</v>
      </c>
      <c r="B246" s="164"/>
      <c r="C246" s="164"/>
      <c r="D246" s="164"/>
      <c r="E246" s="164"/>
      <c r="F246" s="164"/>
      <c r="M246" s="213"/>
      <c r="N246" s="78" t="s">
        <v>734</v>
      </c>
      <c r="O246" s="78"/>
      <c r="P246" s="185"/>
      <c r="Q246" s="214"/>
      <c r="R246" s="215"/>
      <c r="S246" s="215"/>
      <c r="T246" s="215"/>
      <c r="U246" s="215"/>
      <c r="V246" s="215"/>
      <c r="W246" s="185"/>
      <c r="X246" s="189"/>
      <c r="Y246" s="189"/>
      <c r="Z246" s="189"/>
      <c r="AA246" s="189"/>
      <c r="AB246" s="189"/>
      <c r="AC246" s="184"/>
      <c r="AD246" s="239"/>
      <c r="AE246" s="222"/>
      <c r="AF246" s="222"/>
      <c r="AG246" s="222"/>
      <c r="AH246" s="222"/>
      <c r="AI246" s="222"/>
      <c r="AJ246" s="178"/>
      <c r="AK246" s="244"/>
      <c r="AL246" s="245"/>
      <c r="AM246" s="245"/>
      <c r="AN246" s="245"/>
      <c r="AO246" s="193"/>
      <c r="AP246" s="193"/>
      <c r="AQ246" s="193"/>
      <c r="AR246" s="193"/>
    </row>
    <row r="247" spans="1:44" ht="15.75" x14ac:dyDescent="0.25">
      <c r="A247" s="166" t="s">
        <v>294</v>
      </c>
      <c r="B247" s="164"/>
      <c r="C247" s="164"/>
      <c r="D247" s="164"/>
      <c r="E247" s="164"/>
      <c r="F247" s="164"/>
      <c r="M247" s="213"/>
      <c r="N247" s="78" t="s">
        <v>735</v>
      </c>
      <c r="O247" s="78"/>
      <c r="P247" s="185"/>
      <c r="Q247" s="214"/>
      <c r="R247" s="215"/>
      <c r="S247" s="215"/>
      <c r="T247" s="215"/>
      <c r="U247" s="215"/>
      <c r="V247" s="215"/>
      <c r="W247" s="185"/>
      <c r="X247" s="189"/>
      <c r="Y247" s="189"/>
      <c r="Z247" s="189"/>
      <c r="AA247" s="189"/>
      <c r="AB247" s="189"/>
      <c r="AC247" s="184"/>
      <c r="AD247" s="239"/>
      <c r="AE247" s="222"/>
      <c r="AF247" s="222"/>
      <c r="AG247" s="222"/>
      <c r="AH247" s="222"/>
      <c r="AI247" s="222"/>
      <c r="AJ247" s="178"/>
      <c r="AK247" s="244"/>
      <c r="AL247" s="245"/>
      <c r="AM247" s="245"/>
      <c r="AN247" s="245"/>
      <c r="AO247" s="193"/>
      <c r="AP247" s="193"/>
      <c r="AQ247" s="193"/>
      <c r="AR247" s="193"/>
    </row>
    <row r="248" spans="1:44" ht="15" customHeight="1" x14ac:dyDescent="0.25">
      <c r="A248" s="166" t="s">
        <v>295</v>
      </c>
      <c r="B248" s="164"/>
      <c r="C248" s="164"/>
      <c r="D248" s="164"/>
      <c r="E248" s="164"/>
      <c r="F248" s="164"/>
      <c r="M248" s="213"/>
      <c r="N248" s="78" t="s">
        <v>736</v>
      </c>
      <c r="O248" s="78"/>
      <c r="P248" s="185"/>
      <c r="Q248" s="214"/>
      <c r="R248" s="215"/>
      <c r="S248" s="215"/>
      <c r="T248" s="215"/>
      <c r="U248" s="215"/>
      <c r="V248" s="215"/>
      <c r="W248" s="185"/>
      <c r="X248" s="189"/>
      <c r="Y248" s="189"/>
      <c r="Z248" s="189"/>
      <c r="AA248" s="189"/>
      <c r="AB248" s="189"/>
      <c r="AC248" s="184"/>
      <c r="AD248" s="239"/>
      <c r="AE248" s="222"/>
      <c r="AF248" s="222"/>
      <c r="AG248" s="222"/>
      <c r="AH248" s="222"/>
      <c r="AI248" s="222"/>
      <c r="AJ248" s="178"/>
      <c r="AK248" s="244"/>
      <c r="AL248" s="245"/>
      <c r="AM248" s="245"/>
      <c r="AN248" s="245"/>
      <c r="AO248" s="193"/>
      <c r="AP248" s="193"/>
      <c r="AQ248" s="193"/>
      <c r="AR248" s="193"/>
    </row>
    <row r="249" spans="1:44" ht="15.75" x14ac:dyDescent="0.25">
      <c r="A249" s="166" t="s">
        <v>296</v>
      </c>
      <c r="B249" s="164"/>
      <c r="C249" s="164"/>
      <c r="D249" s="164"/>
      <c r="E249" s="164"/>
      <c r="F249" s="164"/>
      <c r="M249" s="213"/>
      <c r="N249" s="78" t="s">
        <v>737</v>
      </c>
      <c r="O249" s="78"/>
      <c r="P249" s="185"/>
      <c r="Q249" s="214"/>
      <c r="R249" s="215"/>
      <c r="S249" s="215"/>
      <c r="T249" s="215"/>
      <c r="U249" s="212"/>
      <c r="V249" s="212"/>
      <c r="W249" s="185"/>
      <c r="X249" s="189"/>
      <c r="Y249" s="189"/>
      <c r="Z249" s="189"/>
      <c r="AA249" s="189"/>
      <c r="AB249" s="189"/>
      <c r="AC249" s="184"/>
      <c r="AD249" s="239"/>
      <c r="AE249" s="222"/>
      <c r="AF249" s="222"/>
      <c r="AG249" s="222"/>
      <c r="AH249" s="222"/>
      <c r="AI249" s="222"/>
      <c r="AJ249" s="178"/>
      <c r="AK249" s="244"/>
      <c r="AL249" s="245"/>
      <c r="AM249" s="245"/>
      <c r="AN249" s="245"/>
      <c r="AO249" s="193"/>
      <c r="AP249" s="193"/>
      <c r="AQ249" s="193"/>
      <c r="AR249" s="193"/>
    </row>
    <row r="250" spans="1:44" ht="15.75" x14ac:dyDescent="0.25">
      <c r="A250" s="166" t="s">
        <v>297</v>
      </c>
      <c r="B250" s="164"/>
      <c r="C250" s="164"/>
      <c r="D250" s="164"/>
      <c r="E250" s="164"/>
      <c r="F250" s="164"/>
      <c r="M250" s="210"/>
      <c r="N250" s="78" t="s">
        <v>738</v>
      </c>
      <c r="O250" s="86"/>
      <c r="P250" s="185"/>
      <c r="Q250" s="214"/>
      <c r="R250" s="215"/>
      <c r="S250" s="215"/>
      <c r="T250" s="215"/>
      <c r="U250" s="212"/>
      <c r="V250" s="212"/>
      <c r="W250" s="185"/>
      <c r="X250" s="189"/>
      <c r="Y250" s="189"/>
      <c r="Z250" s="189"/>
      <c r="AA250" s="189"/>
      <c r="AB250" s="189"/>
      <c r="AC250" s="184"/>
      <c r="AD250" s="239"/>
      <c r="AE250" s="222"/>
      <c r="AF250" s="222"/>
      <c r="AG250" s="222"/>
      <c r="AH250" s="222"/>
      <c r="AI250" s="222"/>
      <c r="AJ250" s="178"/>
      <c r="AK250" s="244"/>
      <c r="AL250" s="245"/>
      <c r="AM250" s="245"/>
      <c r="AN250" s="245"/>
      <c r="AO250" s="193"/>
      <c r="AP250" s="193"/>
      <c r="AQ250" s="193"/>
      <c r="AR250" s="193"/>
    </row>
    <row r="251" spans="1:44" ht="15.75" x14ac:dyDescent="0.25">
      <c r="A251" s="166" t="s">
        <v>298</v>
      </c>
      <c r="B251" s="164"/>
      <c r="C251" s="164"/>
      <c r="D251" s="164"/>
      <c r="E251" s="164"/>
      <c r="F251" s="164"/>
      <c r="M251" s="210"/>
      <c r="N251" s="78" t="s">
        <v>739</v>
      </c>
      <c r="O251" s="86"/>
      <c r="P251" s="185"/>
      <c r="Q251" s="214"/>
      <c r="R251" s="215"/>
      <c r="S251" s="215"/>
      <c r="T251" s="215"/>
      <c r="U251" s="215"/>
      <c r="V251" s="215"/>
      <c r="W251" s="185"/>
      <c r="X251" s="189"/>
      <c r="Y251" s="189"/>
      <c r="Z251" s="189"/>
      <c r="AA251" s="189"/>
      <c r="AB251" s="189"/>
      <c r="AC251" s="184"/>
      <c r="AD251" s="239"/>
      <c r="AE251" s="222"/>
      <c r="AF251" s="222"/>
      <c r="AG251" s="222"/>
      <c r="AH251" s="222"/>
      <c r="AI251" s="222"/>
      <c r="AJ251" s="178"/>
      <c r="AK251" s="244"/>
      <c r="AL251" s="245"/>
      <c r="AM251" s="245"/>
      <c r="AN251" s="245"/>
      <c r="AO251" s="193"/>
      <c r="AP251" s="193"/>
      <c r="AQ251" s="193"/>
      <c r="AR251" s="193"/>
    </row>
    <row r="252" spans="1:44" ht="15.75" x14ac:dyDescent="0.25">
      <c r="A252" s="166" t="s">
        <v>299</v>
      </c>
      <c r="B252" s="164"/>
      <c r="C252" s="164"/>
      <c r="D252" s="164"/>
      <c r="E252" s="164"/>
      <c r="F252" s="164"/>
      <c r="M252" s="181"/>
      <c r="N252" s="86" t="s">
        <v>740</v>
      </c>
      <c r="O252" s="187"/>
      <c r="P252" s="207"/>
      <c r="Q252" s="198"/>
      <c r="R252" s="186"/>
      <c r="S252" s="186"/>
      <c r="T252" s="186"/>
      <c r="U252" s="189"/>
      <c r="V252" s="189"/>
      <c r="W252" s="185"/>
      <c r="X252" s="189"/>
      <c r="Y252" s="189"/>
      <c r="Z252" s="189"/>
      <c r="AA252" s="189"/>
      <c r="AB252" s="189"/>
      <c r="AC252" s="184"/>
      <c r="AD252" s="239"/>
      <c r="AE252" s="222"/>
      <c r="AF252" s="222"/>
      <c r="AG252" s="222"/>
      <c r="AH252" s="222"/>
      <c r="AI252" s="222"/>
      <c r="AJ252" s="178"/>
      <c r="AK252" s="244"/>
      <c r="AL252" s="245"/>
      <c r="AM252" s="245"/>
      <c r="AN252" s="245"/>
      <c r="AO252" s="193"/>
      <c r="AP252" s="193"/>
      <c r="AQ252" s="193"/>
      <c r="AR252" s="193"/>
    </row>
    <row r="253" spans="1:44" ht="15.75" x14ac:dyDescent="0.25">
      <c r="A253" s="166" t="s">
        <v>300</v>
      </c>
      <c r="B253" s="164"/>
      <c r="C253" s="164"/>
      <c r="D253" s="164"/>
      <c r="E253" s="164"/>
      <c r="F253" s="164"/>
      <c r="M253" s="213"/>
      <c r="N253" s="78" t="s">
        <v>741</v>
      </c>
      <c r="O253" s="78"/>
      <c r="P253" s="185"/>
      <c r="Q253" s="214"/>
      <c r="R253" s="215"/>
      <c r="S253" s="215"/>
      <c r="T253" s="215"/>
      <c r="U253" s="215"/>
      <c r="V253" s="215"/>
      <c r="W253" s="185"/>
      <c r="X253" s="189"/>
      <c r="Y253" s="189"/>
      <c r="Z253" s="189"/>
      <c r="AA253" s="189"/>
      <c r="AB253" s="189"/>
      <c r="AC253" s="184"/>
      <c r="AD253" s="239"/>
      <c r="AE253" s="222"/>
      <c r="AF253" s="222"/>
      <c r="AG253" s="222"/>
      <c r="AH253" s="222"/>
      <c r="AI253" s="222"/>
      <c r="AJ253" s="178"/>
      <c r="AK253" s="244"/>
      <c r="AL253" s="245"/>
      <c r="AM253" s="245"/>
      <c r="AN253" s="245"/>
      <c r="AO253" s="193"/>
      <c r="AP253" s="193"/>
      <c r="AQ253" s="193"/>
      <c r="AR253" s="193"/>
    </row>
    <row r="254" spans="1:44" ht="15.75" x14ac:dyDescent="0.25">
      <c r="A254" s="166" t="s">
        <v>301</v>
      </c>
      <c r="B254" s="164"/>
      <c r="C254" s="164"/>
      <c r="D254" s="164"/>
      <c r="E254" s="164"/>
      <c r="F254" s="164"/>
      <c r="M254" s="213"/>
      <c r="N254" s="78" t="s">
        <v>742</v>
      </c>
      <c r="O254" s="78"/>
      <c r="P254" s="185"/>
      <c r="Q254" s="214"/>
      <c r="R254" s="215"/>
      <c r="S254" s="215"/>
      <c r="T254" s="215"/>
      <c r="U254" s="215"/>
      <c r="V254" s="215"/>
      <c r="W254" s="185"/>
      <c r="X254" s="185"/>
      <c r="Y254" s="185"/>
      <c r="Z254" s="185"/>
      <c r="AA254" s="185"/>
      <c r="AB254" s="185"/>
      <c r="AC254" s="185"/>
      <c r="AD254" s="185"/>
      <c r="AE254" s="185"/>
      <c r="AF254" s="185"/>
      <c r="AG254" s="185"/>
      <c r="AH254" s="185"/>
      <c r="AI254" s="185"/>
    </row>
    <row r="255" spans="1:44" ht="15.75" x14ac:dyDescent="0.25">
      <c r="A255" s="166" t="s">
        <v>302</v>
      </c>
      <c r="B255" s="164"/>
      <c r="C255" s="164"/>
      <c r="D255" s="164"/>
      <c r="E255" s="164"/>
      <c r="F255" s="164"/>
      <c r="M255" s="213"/>
      <c r="N255" s="78" t="s">
        <v>743</v>
      </c>
      <c r="O255" s="78"/>
      <c r="P255" s="185"/>
      <c r="Q255" s="214"/>
      <c r="R255" s="215"/>
      <c r="S255" s="215"/>
      <c r="T255" s="215"/>
      <c r="U255" s="215"/>
      <c r="V255" s="215"/>
      <c r="W255" s="185"/>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row>
    <row r="256" spans="1:44" ht="15.75" x14ac:dyDescent="0.25">
      <c r="A256" s="166" t="s">
        <v>303</v>
      </c>
      <c r="B256" s="164"/>
      <c r="C256" s="164"/>
      <c r="D256" s="164"/>
      <c r="E256" s="164"/>
      <c r="F256" s="164"/>
      <c r="M256" s="213"/>
      <c r="N256" s="78" t="s">
        <v>744</v>
      </c>
      <c r="O256" s="78"/>
      <c r="P256" s="185"/>
      <c r="Q256" s="214"/>
      <c r="R256" s="215"/>
      <c r="S256" s="215"/>
      <c r="T256" s="215"/>
      <c r="U256" s="215"/>
      <c r="V256" s="189"/>
      <c r="W256" s="185"/>
      <c r="X256" s="189"/>
      <c r="Y256" s="189"/>
      <c r="Z256" s="189"/>
      <c r="AA256" s="189"/>
      <c r="AB256" s="189"/>
      <c r="AC256" s="189"/>
      <c r="AD256" s="189"/>
      <c r="AE256" s="189"/>
      <c r="AF256" s="189"/>
      <c r="AG256" s="189"/>
      <c r="AH256" s="189"/>
      <c r="AI256" s="189"/>
      <c r="AJ256" s="178"/>
      <c r="AK256" s="178"/>
      <c r="AL256" s="178"/>
      <c r="AM256" s="178"/>
      <c r="AN256" s="178"/>
      <c r="AO256" s="178"/>
      <c r="AP256" s="178"/>
      <c r="AQ256" s="178"/>
      <c r="AR256" s="178"/>
    </row>
    <row r="257" spans="1:44" ht="15.75" x14ac:dyDescent="0.25">
      <c r="A257" s="166" t="s">
        <v>304</v>
      </c>
      <c r="B257" s="164"/>
      <c r="C257" s="164"/>
      <c r="D257" s="164"/>
      <c r="E257" s="164"/>
      <c r="F257" s="164"/>
      <c r="M257" s="246"/>
      <c r="N257" s="78" t="s">
        <v>745</v>
      </c>
      <c r="O257" s="89"/>
      <c r="P257" s="185"/>
      <c r="Q257" s="214"/>
      <c r="R257" s="215"/>
      <c r="S257" s="215"/>
      <c r="T257" s="215"/>
      <c r="U257" s="215"/>
      <c r="V257" s="189"/>
      <c r="W257" s="185"/>
      <c r="X257" s="189"/>
      <c r="Y257" s="189"/>
      <c r="Z257" s="189"/>
      <c r="AA257" s="189"/>
      <c r="AB257" s="189"/>
      <c r="AC257" s="189"/>
      <c r="AD257" s="186"/>
      <c r="AE257" s="186"/>
      <c r="AF257" s="186"/>
      <c r="AG257" s="186"/>
      <c r="AH257" s="186"/>
      <c r="AI257" s="186"/>
      <c r="AJ257" s="247"/>
      <c r="AK257" s="247"/>
      <c r="AL257" s="248"/>
      <c r="AM257" s="188"/>
      <c r="AN257" s="188"/>
      <c r="AO257" s="188"/>
      <c r="AP257" s="188"/>
      <c r="AQ257" s="188"/>
      <c r="AR257" s="188"/>
    </row>
    <row r="258" spans="1:44" ht="15.75" x14ac:dyDescent="0.25">
      <c r="A258" s="166" t="s">
        <v>305</v>
      </c>
      <c r="B258" s="164"/>
      <c r="C258" s="164"/>
      <c r="D258" s="164"/>
      <c r="E258" s="164"/>
      <c r="F258" s="164"/>
      <c r="M258" s="245"/>
      <c r="N258" s="78" t="s">
        <v>746</v>
      </c>
      <c r="O258" s="78"/>
      <c r="P258" s="185"/>
      <c r="Q258" s="214"/>
      <c r="R258" s="215"/>
      <c r="S258" s="215"/>
      <c r="T258" s="215"/>
      <c r="U258" s="215"/>
      <c r="V258" s="189"/>
      <c r="W258" s="185"/>
      <c r="X258" s="207"/>
      <c r="Y258" s="200"/>
      <c r="Z258" s="200"/>
      <c r="AA258" s="200"/>
      <c r="AB258" s="200"/>
      <c r="AC258" s="200"/>
      <c r="AD258" s="189"/>
      <c r="AE258" s="185"/>
      <c r="AF258" s="185"/>
      <c r="AG258" s="183"/>
      <c r="AH258" s="183"/>
      <c r="AI258" s="183"/>
      <c r="AJ258" s="180"/>
      <c r="AK258" s="180"/>
      <c r="AL258" s="192"/>
      <c r="AM258" s="178"/>
      <c r="AN258" s="249"/>
      <c r="AO258" s="178"/>
      <c r="AP258" s="178"/>
      <c r="AQ258" s="178"/>
      <c r="AR258" s="178"/>
    </row>
    <row r="259" spans="1:44" ht="15.75" x14ac:dyDescent="0.25">
      <c r="A259" s="166" t="s">
        <v>306</v>
      </c>
      <c r="B259" s="164"/>
      <c r="C259" s="164"/>
      <c r="D259" s="164"/>
      <c r="E259" s="164"/>
      <c r="F259" s="164"/>
      <c r="M259" s="245"/>
      <c r="N259" s="78" t="s">
        <v>747</v>
      </c>
      <c r="O259" s="78"/>
      <c r="P259" s="185"/>
      <c r="Q259" s="214"/>
      <c r="R259" s="215"/>
      <c r="S259" s="215"/>
      <c r="T259" s="215"/>
      <c r="U259" s="215"/>
      <c r="V259" s="189"/>
      <c r="W259" s="185"/>
      <c r="X259" s="239"/>
      <c r="Y259" s="189"/>
      <c r="Z259" s="189"/>
      <c r="AA259" s="189"/>
      <c r="AB259" s="189"/>
      <c r="AC259" s="189"/>
      <c r="AD259" s="189"/>
      <c r="AE259" s="185"/>
      <c r="AF259" s="185"/>
      <c r="AG259" s="189"/>
      <c r="AH259" s="189"/>
      <c r="AI259" s="189"/>
      <c r="AJ259" s="178"/>
      <c r="AK259" s="178"/>
      <c r="AL259" s="178"/>
      <c r="AM259" s="178"/>
      <c r="AN259" s="178"/>
      <c r="AO259" s="178"/>
      <c r="AP259" s="178"/>
      <c r="AQ259" s="178"/>
      <c r="AR259" s="178"/>
    </row>
    <row r="260" spans="1:44" ht="15.75" x14ac:dyDescent="0.25">
      <c r="A260" s="166" t="s">
        <v>307</v>
      </c>
      <c r="B260" s="164"/>
      <c r="C260" s="164"/>
      <c r="D260" s="164"/>
      <c r="E260" s="164"/>
      <c r="F260" s="164"/>
      <c r="M260" s="245"/>
      <c r="N260" s="78" t="s">
        <v>748</v>
      </c>
      <c r="O260" s="78"/>
      <c r="P260" s="185"/>
      <c r="Q260" s="214"/>
      <c r="R260" s="215"/>
      <c r="S260" s="215"/>
      <c r="T260" s="215"/>
      <c r="U260" s="215"/>
      <c r="V260" s="183"/>
      <c r="W260" s="185"/>
      <c r="X260" s="189"/>
      <c r="Y260" s="189"/>
      <c r="Z260" s="189"/>
      <c r="AA260" s="189"/>
      <c r="AB260" s="189"/>
      <c r="AC260" s="189"/>
      <c r="AD260" s="215"/>
      <c r="AE260" s="185"/>
      <c r="AF260" s="185"/>
      <c r="AG260" s="189"/>
      <c r="AH260" s="189"/>
      <c r="AI260" s="189"/>
      <c r="AJ260" s="178"/>
      <c r="AK260" s="245"/>
      <c r="AL260" s="250"/>
      <c r="AM260" s="178"/>
      <c r="AN260" s="178"/>
      <c r="AO260" s="178"/>
      <c r="AP260" s="178"/>
      <c r="AQ260" s="178"/>
      <c r="AR260" s="245"/>
    </row>
    <row r="261" spans="1:44" ht="15.75" x14ac:dyDescent="0.25">
      <c r="A261" s="166" t="s">
        <v>308</v>
      </c>
      <c r="B261" s="164"/>
      <c r="C261" s="164"/>
      <c r="D261" s="164"/>
      <c r="E261" s="164"/>
      <c r="F261" s="164"/>
      <c r="M261" s="245"/>
      <c r="N261" s="78" t="s">
        <v>749</v>
      </c>
      <c r="O261" s="78"/>
      <c r="P261" s="185"/>
      <c r="Q261" s="214"/>
      <c r="R261" s="215"/>
      <c r="S261" s="215"/>
      <c r="T261" s="215"/>
      <c r="U261" s="215"/>
      <c r="V261" s="189"/>
      <c r="W261" s="185"/>
      <c r="X261" s="215"/>
      <c r="Y261" s="189"/>
      <c r="Z261" s="215"/>
      <c r="AA261" s="215"/>
      <c r="AB261" s="215"/>
      <c r="AC261" s="189"/>
      <c r="AD261" s="215"/>
      <c r="AE261" s="185"/>
      <c r="AF261" s="185"/>
      <c r="AG261" s="215"/>
      <c r="AH261" s="215"/>
      <c r="AI261" s="215"/>
      <c r="AJ261" s="245"/>
      <c r="AK261" s="245"/>
      <c r="AN261" s="178"/>
      <c r="AO261" s="245"/>
      <c r="AP261" s="245"/>
      <c r="AQ261" s="245"/>
      <c r="AR261" s="245"/>
    </row>
    <row r="262" spans="1:44" ht="15.75" x14ac:dyDescent="0.25">
      <c r="A262" s="166" t="s">
        <v>309</v>
      </c>
      <c r="B262" s="164"/>
      <c r="C262" s="164"/>
      <c r="D262" s="164"/>
      <c r="E262" s="164"/>
      <c r="F262" s="164"/>
      <c r="M262" s="245"/>
      <c r="N262" s="78" t="s">
        <v>750</v>
      </c>
      <c r="O262" s="78"/>
      <c r="P262" s="185"/>
      <c r="Q262" s="214"/>
      <c r="R262" s="215"/>
      <c r="S262" s="215"/>
      <c r="T262" s="215"/>
      <c r="U262" s="215"/>
      <c r="V262" s="189"/>
      <c r="W262" s="185"/>
      <c r="X262" s="189"/>
      <c r="Y262" s="189"/>
      <c r="Z262" s="215"/>
      <c r="AA262" s="215"/>
      <c r="AB262" s="215"/>
      <c r="AC262" s="189"/>
      <c r="AD262" s="215"/>
      <c r="AE262" s="185"/>
      <c r="AF262" s="185"/>
      <c r="AG262" s="215"/>
      <c r="AH262" s="215"/>
      <c r="AI262" s="215"/>
      <c r="AJ262" s="245"/>
      <c r="AK262" s="245"/>
      <c r="AN262" s="178"/>
      <c r="AO262" s="245"/>
      <c r="AP262" s="245"/>
      <c r="AQ262" s="245"/>
      <c r="AR262" s="245"/>
    </row>
    <row r="263" spans="1:44" ht="15.75" x14ac:dyDescent="0.25">
      <c r="A263" s="166" t="s">
        <v>310</v>
      </c>
      <c r="B263" s="164"/>
      <c r="C263" s="164"/>
      <c r="D263" s="164"/>
      <c r="E263" s="164"/>
      <c r="F263" s="164"/>
      <c r="M263" s="245"/>
      <c r="N263" s="81" t="s">
        <v>751</v>
      </c>
      <c r="O263" s="78"/>
      <c r="P263" s="185"/>
      <c r="Q263" s="214"/>
      <c r="R263" s="215"/>
      <c r="S263" s="215"/>
      <c r="T263" s="215"/>
      <c r="U263" s="215"/>
      <c r="V263" s="189"/>
      <c r="W263" s="189"/>
      <c r="X263" s="189"/>
      <c r="Y263" s="189"/>
      <c r="Z263" s="215"/>
      <c r="AA263" s="215"/>
      <c r="AB263" s="215"/>
      <c r="AC263" s="189"/>
      <c r="AD263" s="215"/>
      <c r="AE263" s="185"/>
      <c r="AF263" s="185"/>
      <c r="AG263" s="215"/>
      <c r="AH263" s="215"/>
      <c r="AI263" s="215"/>
      <c r="AJ263" s="245"/>
      <c r="AK263" s="245"/>
      <c r="AN263" s="178"/>
      <c r="AO263" s="245"/>
      <c r="AP263" s="245"/>
      <c r="AQ263" s="245"/>
      <c r="AR263" s="245"/>
    </row>
    <row r="264" spans="1:44" ht="15.75" x14ac:dyDescent="0.25">
      <c r="A264" s="166" t="s">
        <v>311</v>
      </c>
      <c r="B264" s="164"/>
      <c r="C264" s="164"/>
      <c r="D264" s="164"/>
      <c r="E264" s="164"/>
      <c r="F264" s="164"/>
      <c r="M264" s="245"/>
      <c r="N264" s="81" t="s">
        <v>752</v>
      </c>
      <c r="O264" s="78"/>
      <c r="P264" s="185"/>
      <c r="Q264" s="214"/>
      <c r="R264" s="215"/>
      <c r="S264" s="215"/>
      <c r="T264" s="215"/>
      <c r="U264" s="215"/>
      <c r="V264" s="189"/>
      <c r="W264" s="189"/>
      <c r="X264" s="189"/>
      <c r="Y264" s="189"/>
      <c r="Z264" s="215"/>
      <c r="AA264" s="215"/>
      <c r="AB264" s="215"/>
      <c r="AC264" s="189"/>
      <c r="AD264" s="215"/>
      <c r="AE264" s="185"/>
      <c r="AF264" s="185"/>
      <c r="AG264" s="215"/>
      <c r="AH264" s="215"/>
      <c r="AI264" s="215"/>
      <c r="AJ264" s="245"/>
      <c r="AK264" s="245"/>
      <c r="AN264" s="178"/>
      <c r="AO264" s="245"/>
      <c r="AP264" s="245"/>
      <c r="AQ264" s="245"/>
      <c r="AR264" s="245"/>
    </row>
    <row r="265" spans="1:44" ht="15.75" x14ac:dyDescent="0.25">
      <c r="A265" s="166" t="s">
        <v>312</v>
      </c>
      <c r="B265" s="164"/>
      <c r="C265" s="164"/>
      <c r="D265" s="164"/>
      <c r="E265" s="164"/>
      <c r="F265" s="164"/>
      <c r="M265" s="245"/>
      <c r="N265" s="81" t="s">
        <v>753</v>
      </c>
      <c r="O265" s="78"/>
      <c r="P265" s="185"/>
      <c r="Q265" s="214"/>
      <c r="R265" s="215"/>
      <c r="S265" s="215"/>
      <c r="T265" s="215"/>
      <c r="U265" s="215"/>
      <c r="V265" s="189"/>
      <c r="W265" s="189"/>
      <c r="X265" s="189"/>
      <c r="Y265" s="189"/>
      <c r="Z265" s="215"/>
      <c r="AA265" s="215"/>
      <c r="AB265" s="215"/>
      <c r="AC265" s="189"/>
      <c r="AD265" s="215"/>
      <c r="AE265" s="185"/>
      <c r="AF265" s="185"/>
      <c r="AG265" s="215"/>
      <c r="AH265" s="215"/>
      <c r="AI265" s="215"/>
      <c r="AJ265" s="245"/>
      <c r="AK265" s="245"/>
      <c r="AN265" s="178"/>
      <c r="AO265" s="245"/>
      <c r="AP265" s="245"/>
      <c r="AQ265" s="245"/>
      <c r="AR265" s="245"/>
    </row>
    <row r="266" spans="1:44" ht="15.75" x14ac:dyDescent="0.25">
      <c r="A266" s="166" t="s">
        <v>313</v>
      </c>
      <c r="B266" s="164"/>
      <c r="C266" s="164"/>
      <c r="D266" s="164"/>
      <c r="E266" s="164"/>
      <c r="F266" s="164"/>
      <c r="M266" s="251"/>
      <c r="N266" s="78" t="s">
        <v>754</v>
      </c>
      <c r="O266" s="78"/>
      <c r="P266" s="185"/>
      <c r="Q266" s="200"/>
      <c r="R266" s="189"/>
      <c r="S266" s="189"/>
      <c r="T266" s="189"/>
      <c r="U266" s="189"/>
      <c r="V266" s="189"/>
      <c r="W266" s="189"/>
      <c r="X266" s="189"/>
      <c r="Y266" s="189"/>
      <c r="Z266" s="215"/>
      <c r="AA266" s="215"/>
      <c r="AB266" s="215"/>
      <c r="AC266" s="189"/>
      <c r="AD266" s="215"/>
      <c r="AE266" s="185"/>
      <c r="AF266" s="185"/>
      <c r="AG266" s="215"/>
      <c r="AH266" s="215"/>
      <c r="AI266" s="215"/>
      <c r="AJ266" s="245"/>
      <c r="AK266" s="245"/>
      <c r="AN266" s="178"/>
      <c r="AO266" s="245"/>
      <c r="AP266" s="245"/>
      <c r="AQ266" s="245"/>
      <c r="AR266" s="245"/>
    </row>
    <row r="267" spans="1:44" ht="15.75" x14ac:dyDescent="0.25">
      <c r="A267" s="166" t="s">
        <v>314</v>
      </c>
      <c r="B267" s="164"/>
      <c r="C267" s="164"/>
      <c r="D267" s="164"/>
      <c r="E267" s="164"/>
      <c r="F267" s="164"/>
      <c r="M267" s="251"/>
      <c r="N267" s="78" t="s">
        <v>755</v>
      </c>
      <c r="O267" s="78"/>
      <c r="P267" s="185"/>
      <c r="Q267" s="200"/>
      <c r="R267" s="189"/>
      <c r="S267" s="189"/>
      <c r="T267" s="189"/>
      <c r="U267" s="189"/>
      <c r="V267" s="189"/>
      <c r="W267" s="189"/>
      <c r="X267" s="189"/>
      <c r="Y267" s="189"/>
      <c r="Z267" s="215"/>
      <c r="AA267" s="215"/>
      <c r="AB267" s="215"/>
      <c r="AC267" s="189"/>
      <c r="AD267" s="215"/>
      <c r="AE267" s="185"/>
      <c r="AF267" s="185"/>
      <c r="AG267" s="215"/>
      <c r="AH267" s="215"/>
      <c r="AI267" s="215"/>
      <c r="AJ267" s="245"/>
      <c r="AK267" s="245"/>
      <c r="AN267" s="178"/>
      <c r="AO267" s="245"/>
      <c r="AP267" s="245"/>
      <c r="AQ267" s="245"/>
      <c r="AR267" s="245"/>
    </row>
    <row r="268" spans="1:44" ht="15.75" x14ac:dyDescent="0.25">
      <c r="A268" s="166" t="s">
        <v>315</v>
      </c>
      <c r="B268" s="164"/>
      <c r="C268" s="164"/>
      <c r="D268" s="164"/>
      <c r="E268" s="164"/>
      <c r="F268" s="164"/>
      <c r="M268" s="251"/>
      <c r="N268" s="78" t="s">
        <v>756</v>
      </c>
      <c r="O268" s="78"/>
      <c r="P268" s="185"/>
      <c r="Q268" s="200"/>
      <c r="R268" s="189"/>
      <c r="S268" s="189"/>
      <c r="T268" s="189"/>
      <c r="U268" s="189"/>
      <c r="V268" s="189"/>
      <c r="W268" s="189"/>
      <c r="X268" s="189"/>
      <c r="Y268" s="189"/>
      <c r="Z268" s="215"/>
      <c r="AA268" s="215"/>
      <c r="AB268" s="215"/>
      <c r="AC268" s="189"/>
      <c r="AD268" s="215"/>
      <c r="AE268" s="185"/>
      <c r="AF268" s="185"/>
      <c r="AG268" s="215"/>
      <c r="AH268" s="215"/>
      <c r="AI268" s="215"/>
      <c r="AJ268" s="245"/>
      <c r="AK268" s="245"/>
      <c r="AN268" s="178"/>
      <c r="AO268" s="245"/>
      <c r="AP268" s="245"/>
      <c r="AQ268" s="245"/>
      <c r="AR268" s="196"/>
    </row>
    <row r="269" spans="1:44" ht="15.75" x14ac:dyDescent="0.25">
      <c r="A269" s="166" t="s">
        <v>316</v>
      </c>
      <c r="B269" s="164"/>
      <c r="C269" s="164"/>
      <c r="D269" s="164"/>
      <c r="E269" s="164"/>
      <c r="F269" s="164"/>
      <c r="M269" s="251"/>
      <c r="N269" s="78" t="s">
        <v>757</v>
      </c>
      <c r="O269" s="78"/>
      <c r="P269" s="185"/>
      <c r="Q269" s="200"/>
      <c r="R269" s="189"/>
      <c r="S269" s="189"/>
      <c r="T269" s="189"/>
      <c r="U269" s="189"/>
      <c r="V269" s="189"/>
      <c r="W269" s="189"/>
      <c r="X269" s="189"/>
      <c r="Y269" s="189"/>
      <c r="Z269" s="215"/>
      <c r="AA269" s="215"/>
      <c r="AB269" s="215"/>
      <c r="AC269" s="189"/>
      <c r="AD269" s="215"/>
      <c r="AE269" s="185"/>
      <c r="AF269" s="185"/>
      <c r="AG269" s="215"/>
      <c r="AH269" s="215"/>
      <c r="AI269" s="215"/>
      <c r="AJ269" s="245"/>
      <c r="AK269" s="245"/>
      <c r="AN269" s="196"/>
      <c r="AO269" s="196"/>
      <c r="AP269" s="196"/>
      <c r="AQ269" s="196"/>
      <c r="AR269" s="196"/>
    </row>
    <row r="270" spans="1:44" ht="15.75" x14ac:dyDescent="0.25">
      <c r="A270" s="166" t="s">
        <v>317</v>
      </c>
      <c r="B270" s="164"/>
      <c r="C270" s="164"/>
      <c r="D270" s="164"/>
      <c r="E270" s="164"/>
      <c r="F270" s="164"/>
      <c r="M270" s="251"/>
      <c r="N270" s="78" t="s">
        <v>758</v>
      </c>
      <c r="O270" s="78"/>
      <c r="P270" s="185"/>
      <c r="Q270" s="200"/>
      <c r="R270" s="189"/>
      <c r="S270" s="189"/>
      <c r="T270" s="189"/>
      <c r="U270" s="189"/>
      <c r="V270" s="189"/>
      <c r="W270" s="189"/>
      <c r="X270" s="189"/>
      <c r="Y270" s="189"/>
      <c r="Z270" s="215"/>
      <c r="AA270" s="215"/>
      <c r="AB270" s="215"/>
      <c r="AC270" s="189"/>
      <c r="AD270" s="215"/>
      <c r="AE270" s="185"/>
      <c r="AF270" s="185"/>
      <c r="AG270" s="252"/>
      <c r="AH270" s="215"/>
      <c r="AI270" s="215"/>
      <c r="AJ270" s="245"/>
      <c r="AK270" s="245"/>
      <c r="AN270" s="196"/>
      <c r="AO270" s="196"/>
      <c r="AP270" s="196"/>
      <c r="AQ270" s="196"/>
      <c r="AR270" s="178"/>
    </row>
    <row r="271" spans="1:44" ht="15.75" x14ac:dyDescent="0.25">
      <c r="A271" s="166" t="s">
        <v>318</v>
      </c>
      <c r="B271" s="164"/>
      <c r="C271" s="164"/>
      <c r="D271" s="164"/>
      <c r="E271" s="164"/>
      <c r="F271" s="164"/>
      <c r="M271" s="251"/>
      <c r="N271" s="78" t="s">
        <v>759</v>
      </c>
      <c r="O271" s="78"/>
      <c r="P271" s="185"/>
      <c r="Q271" s="200"/>
      <c r="R271" s="189"/>
      <c r="S271" s="189"/>
      <c r="T271" s="189"/>
      <c r="U271" s="189"/>
      <c r="V271" s="189"/>
      <c r="W271" s="189"/>
      <c r="X271" s="189"/>
      <c r="Y271" s="189"/>
      <c r="Z271" s="215"/>
      <c r="AA271" s="215"/>
      <c r="AB271" s="215"/>
      <c r="AC271" s="189"/>
      <c r="AD271" s="215"/>
      <c r="AE271" s="185"/>
      <c r="AF271" s="185"/>
      <c r="AG271" s="215"/>
      <c r="AH271" s="215"/>
      <c r="AI271" s="215"/>
      <c r="AJ271" s="245"/>
      <c r="AK271" s="245"/>
      <c r="AN271" s="178"/>
      <c r="AO271" s="178"/>
      <c r="AP271" s="178"/>
      <c r="AQ271" s="178"/>
      <c r="AR271" s="178"/>
    </row>
    <row r="272" spans="1:44" ht="15.75" x14ac:dyDescent="0.25">
      <c r="A272" s="166" t="s">
        <v>319</v>
      </c>
      <c r="B272" s="164"/>
      <c r="C272" s="164"/>
      <c r="D272" s="164"/>
      <c r="E272" s="164"/>
      <c r="F272" s="164"/>
      <c r="M272" s="251"/>
      <c r="N272" s="78" t="s">
        <v>760</v>
      </c>
      <c r="O272" s="78"/>
      <c r="P272" s="185"/>
      <c r="Q272" s="200"/>
      <c r="R272" s="189"/>
      <c r="S272" s="189"/>
      <c r="T272" s="189"/>
      <c r="U272" s="189"/>
      <c r="V272" s="189"/>
      <c r="W272" s="189"/>
      <c r="X272" s="189"/>
      <c r="Y272" s="189"/>
      <c r="Z272" s="215"/>
      <c r="AA272" s="215"/>
      <c r="AB272" s="215"/>
      <c r="AC272" s="189"/>
      <c r="AD272" s="215"/>
      <c r="AE272" s="185"/>
      <c r="AF272" s="185"/>
      <c r="AG272" s="215"/>
      <c r="AH272" s="215"/>
      <c r="AI272" s="215"/>
      <c r="AJ272" s="245"/>
      <c r="AK272" s="245"/>
      <c r="AN272" s="178"/>
      <c r="AO272" s="178"/>
      <c r="AP272" s="178"/>
      <c r="AQ272" s="178"/>
      <c r="AR272" s="245"/>
    </row>
    <row r="273" spans="1:44" ht="15.75" x14ac:dyDescent="0.25">
      <c r="A273" s="166" t="s">
        <v>320</v>
      </c>
      <c r="B273" s="164"/>
      <c r="C273" s="164"/>
      <c r="D273" s="164"/>
      <c r="E273" s="164"/>
      <c r="F273" s="164"/>
      <c r="M273" s="251"/>
      <c r="N273" s="78" t="s">
        <v>761</v>
      </c>
      <c r="O273" s="78"/>
      <c r="P273" s="185"/>
      <c r="Q273" s="200"/>
      <c r="R273" s="189"/>
      <c r="S273" s="189"/>
      <c r="T273" s="189"/>
      <c r="U273" s="189"/>
      <c r="V273" s="189"/>
      <c r="W273" s="189"/>
      <c r="X273" s="189"/>
      <c r="Y273" s="189"/>
      <c r="Z273" s="215"/>
      <c r="AA273" s="215"/>
      <c r="AB273" s="215"/>
      <c r="AC273" s="189"/>
      <c r="AD273" s="215"/>
      <c r="AE273" s="185"/>
      <c r="AF273" s="185"/>
      <c r="AG273" s="215"/>
      <c r="AH273" s="215"/>
      <c r="AI273" s="215"/>
      <c r="AJ273" s="245"/>
      <c r="AK273" s="245"/>
      <c r="AN273" s="178"/>
      <c r="AO273" s="245"/>
      <c r="AP273" s="245"/>
      <c r="AQ273" s="245"/>
      <c r="AR273" s="245"/>
    </row>
    <row r="274" spans="1:44" ht="15.75" x14ac:dyDescent="0.25">
      <c r="A274" s="166" t="s">
        <v>321</v>
      </c>
      <c r="B274" s="164"/>
      <c r="C274" s="164"/>
      <c r="D274" s="164"/>
      <c r="E274" s="164"/>
      <c r="F274" s="164"/>
      <c r="M274" s="251"/>
      <c r="N274" s="78" t="s">
        <v>762</v>
      </c>
      <c r="O274" s="78"/>
      <c r="P274" s="185"/>
      <c r="Q274" s="200"/>
      <c r="R274" s="189"/>
      <c r="S274" s="189"/>
      <c r="T274" s="189"/>
      <c r="U274" s="189"/>
      <c r="V274" s="189"/>
      <c r="W274" s="189"/>
      <c r="X274" s="189"/>
      <c r="Y274" s="189"/>
      <c r="Z274" s="215"/>
      <c r="AA274" s="215"/>
      <c r="AB274" s="215"/>
      <c r="AC274" s="189"/>
      <c r="AD274" s="215"/>
      <c r="AE274" s="185"/>
      <c r="AF274" s="185"/>
      <c r="AG274" s="215"/>
      <c r="AH274" s="215"/>
      <c r="AI274" s="215"/>
      <c r="AJ274" s="245"/>
      <c r="AK274" s="245"/>
      <c r="AN274" s="178"/>
      <c r="AO274" s="245"/>
      <c r="AP274" s="245"/>
      <c r="AQ274" s="245"/>
      <c r="AR274" s="245"/>
    </row>
    <row r="275" spans="1:44" ht="15.75" x14ac:dyDescent="0.25">
      <c r="A275" s="166" t="s">
        <v>322</v>
      </c>
      <c r="B275" s="164"/>
      <c r="C275" s="164"/>
      <c r="D275" s="164"/>
      <c r="E275" s="164"/>
      <c r="F275" s="164"/>
      <c r="M275" s="251"/>
      <c r="N275" s="78" t="s">
        <v>763</v>
      </c>
      <c r="O275" s="78"/>
      <c r="P275" s="185"/>
      <c r="Q275" s="200"/>
      <c r="R275" s="189"/>
      <c r="S275" s="189"/>
      <c r="T275" s="189"/>
      <c r="U275" s="189"/>
      <c r="V275" s="189"/>
      <c r="W275" s="189"/>
      <c r="X275" s="215"/>
      <c r="Y275" s="215"/>
      <c r="Z275" s="215"/>
      <c r="AA275" s="215"/>
      <c r="AB275" s="215"/>
      <c r="AC275" s="215"/>
      <c r="AD275" s="215"/>
      <c r="AE275" s="185"/>
      <c r="AF275" s="185"/>
      <c r="AG275" s="215"/>
      <c r="AH275" s="215"/>
      <c r="AI275" s="215"/>
      <c r="AJ275" s="245"/>
      <c r="AK275" s="245"/>
      <c r="AN275" s="245"/>
      <c r="AO275" s="245"/>
      <c r="AP275" s="245"/>
      <c r="AQ275" s="245"/>
      <c r="AR275" s="245"/>
    </row>
    <row r="276" spans="1:44" ht="15.75" x14ac:dyDescent="0.25">
      <c r="A276" s="166" t="s">
        <v>323</v>
      </c>
      <c r="B276" s="164"/>
      <c r="C276" s="164"/>
      <c r="D276" s="164"/>
      <c r="E276" s="164"/>
      <c r="F276" s="164"/>
      <c r="M276" s="251"/>
      <c r="N276" s="78" t="s">
        <v>764</v>
      </c>
      <c r="O276" s="78"/>
      <c r="P276" s="185"/>
      <c r="Q276" s="200"/>
      <c r="R276" s="189"/>
      <c r="S276" s="189"/>
      <c r="T276" s="189"/>
      <c r="U276" s="189"/>
      <c r="V276" s="189"/>
      <c r="W276" s="189"/>
      <c r="X276" s="189"/>
      <c r="Y276" s="189"/>
      <c r="Z276" s="215"/>
      <c r="AA276" s="215"/>
      <c r="AB276" s="215"/>
      <c r="AC276" s="189"/>
      <c r="AD276" s="215"/>
      <c r="AE276" s="185"/>
      <c r="AF276" s="185"/>
      <c r="AG276" s="215"/>
      <c r="AH276" s="215"/>
      <c r="AI276" s="215"/>
      <c r="AJ276" s="245"/>
      <c r="AK276" s="245"/>
      <c r="AN276" s="178"/>
      <c r="AO276" s="245"/>
      <c r="AP276" s="245"/>
      <c r="AQ276" s="245"/>
      <c r="AR276" s="245"/>
    </row>
    <row r="277" spans="1:44" ht="15.75" x14ac:dyDescent="0.25">
      <c r="A277" s="166" t="s">
        <v>324</v>
      </c>
      <c r="B277" s="164"/>
      <c r="C277" s="164"/>
      <c r="D277" s="164"/>
      <c r="E277" s="164"/>
      <c r="F277" s="164"/>
      <c r="M277" s="251"/>
      <c r="N277" s="78" t="s">
        <v>765</v>
      </c>
      <c r="O277" s="78"/>
      <c r="P277" s="185"/>
      <c r="Q277" s="200"/>
      <c r="R277" s="189"/>
      <c r="S277" s="189"/>
      <c r="T277" s="189"/>
      <c r="U277" s="189"/>
      <c r="V277" s="189"/>
      <c r="W277" s="189"/>
      <c r="X277" s="215"/>
      <c r="Y277" s="215"/>
      <c r="Z277" s="215"/>
      <c r="AA277" s="215"/>
      <c r="AB277" s="215"/>
      <c r="AC277" s="215"/>
      <c r="AD277" s="215"/>
      <c r="AE277" s="185"/>
      <c r="AF277" s="185"/>
      <c r="AG277" s="215"/>
      <c r="AH277" s="215"/>
      <c r="AI277" s="215"/>
      <c r="AJ277" s="245"/>
      <c r="AK277" s="245"/>
      <c r="AN277" s="245"/>
      <c r="AO277" s="245"/>
      <c r="AP277" s="245"/>
      <c r="AQ277" s="245"/>
      <c r="AR277" s="245"/>
    </row>
    <row r="278" spans="1:44" ht="15.75" x14ac:dyDescent="0.25">
      <c r="A278" s="166" t="s">
        <v>325</v>
      </c>
      <c r="B278" s="164"/>
      <c r="C278" s="164"/>
      <c r="D278" s="164"/>
      <c r="E278" s="164"/>
      <c r="F278" s="164"/>
      <c r="M278" s="251"/>
      <c r="N278" s="78" t="s">
        <v>766</v>
      </c>
      <c r="O278" s="78"/>
      <c r="P278" s="185"/>
      <c r="Q278" s="200"/>
      <c r="R278" s="189"/>
      <c r="S278" s="189"/>
      <c r="T278" s="189"/>
      <c r="U278" s="189"/>
      <c r="V278" s="189"/>
      <c r="W278" s="189"/>
      <c r="X278" s="215"/>
      <c r="Y278" s="214"/>
      <c r="Z278" s="215"/>
      <c r="AA278" s="215"/>
      <c r="AB278" s="215"/>
      <c r="AC278" s="215"/>
      <c r="AD278" s="215"/>
      <c r="AE278" s="185"/>
      <c r="AF278" s="185"/>
      <c r="AG278" s="215"/>
      <c r="AH278" s="215"/>
      <c r="AI278" s="215"/>
      <c r="AJ278" s="245"/>
      <c r="AK278" s="245"/>
      <c r="AN278" s="245"/>
      <c r="AO278" s="245"/>
      <c r="AP278" s="245"/>
      <c r="AQ278" s="245"/>
      <c r="AR278" s="219"/>
    </row>
    <row r="279" spans="1:44" ht="15.75" x14ac:dyDescent="0.25">
      <c r="A279" s="166" t="s">
        <v>326</v>
      </c>
      <c r="B279" s="164"/>
      <c r="C279" s="164"/>
      <c r="D279" s="164"/>
      <c r="E279" s="164"/>
      <c r="F279" s="164"/>
      <c r="M279" s="251"/>
      <c r="N279" s="78" t="s">
        <v>767</v>
      </c>
      <c r="O279" s="78"/>
      <c r="P279" s="185"/>
      <c r="Q279" s="200"/>
      <c r="R279" s="189"/>
      <c r="S279" s="189"/>
      <c r="T279" s="189"/>
      <c r="U279" s="189"/>
      <c r="V279" s="189"/>
      <c r="W279" s="189"/>
      <c r="X279" s="215"/>
      <c r="Y279" s="215"/>
      <c r="Z279" s="215"/>
      <c r="AA279" s="215"/>
      <c r="AB279" s="215"/>
      <c r="AC279" s="215"/>
      <c r="AD279" s="215"/>
      <c r="AE279" s="185"/>
      <c r="AF279" s="185"/>
      <c r="AG279" s="215"/>
      <c r="AH279" s="215"/>
      <c r="AI279" s="215"/>
      <c r="AJ279" s="245"/>
      <c r="AK279" s="245"/>
      <c r="AN279" s="219"/>
      <c r="AO279" s="219"/>
      <c r="AP279" s="219"/>
      <c r="AQ279" s="219"/>
      <c r="AR279" s="219"/>
    </row>
    <row r="280" spans="1:44" ht="15.75" x14ac:dyDescent="0.25">
      <c r="A280" s="166" t="s">
        <v>327</v>
      </c>
      <c r="B280" s="164"/>
      <c r="C280" s="164"/>
      <c r="D280" s="164"/>
      <c r="E280" s="164"/>
      <c r="F280" s="164"/>
      <c r="M280" s="251"/>
      <c r="N280" s="78" t="s">
        <v>768</v>
      </c>
      <c r="O280" s="78"/>
      <c r="P280" s="185"/>
      <c r="Q280" s="200"/>
      <c r="R280" s="189"/>
      <c r="S280" s="189"/>
      <c r="T280" s="189"/>
      <c r="U280" s="189"/>
      <c r="V280" s="189"/>
      <c r="W280" s="189"/>
      <c r="X280" s="189"/>
      <c r="Y280" s="189"/>
      <c r="Z280" s="215"/>
      <c r="AA280" s="215"/>
      <c r="AB280" s="215"/>
      <c r="AC280" s="189"/>
      <c r="AD280" s="215"/>
      <c r="AE280" s="185"/>
      <c r="AF280" s="185"/>
      <c r="AG280" s="215"/>
      <c r="AH280" s="215"/>
      <c r="AI280" s="215"/>
      <c r="AJ280" s="245"/>
      <c r="AK280" s="245"/>
      <c r="AN280" s="219"/>
      <c r="AO280" s="219"/>
      <c r="AP280" s="219"/>
      <c r="AQ280" s="219"/>
      <c r="AR280" s="245"/>
    </row>
    <row r="281" spans="1:44" ht="15.75" x14ac:dyDescent="0.25">
      <c r="A281" s="166" t="s">
        <v>328</v>
      </c>
      <c r="B281" s="164"/>
      <c r="C281" s="164"/>
      <c r="D281" s="164"/>
      <c r="E281" s="164"/>
      <c r="F281" s="164"/>
      <c r="M281" s="251"/>
      <c r="N281" s="78" t="s">
        <v>769</v>
      </c>
      <c r="O281" s="78"/>
      <c r="P281" s="185"/>
      <c r="Q281" s="200"/>
      <c r="R281" s="189"/>
      <c r="S281" s="189"/>
      <c r="T281" s="189"/>
      <c r="U281" s="189"/>
      <c r="V281" s="189"/>
      <c r="W281" s="189"/>
      <c r="X281" s="189"/>
      <c r="Y281" s="189"/>
      <c r="Z281" s="215"/>
      <c r="AA281" s="215"/>
      <c r="AB281" s="215"/>
      <c r="AC281" s="189"/>
      <c r="AD281" s="215"/>
      <c r="AE281" s="185"/>
      <c r="AF281" s="185"/>
      <c r="AG281" s="215"/>
      <c r="AH281" s="215"/>
      <c r="AI281" s="215"/>
      <c r="AJ281" s="245"/>
      <c r="AK281" s="245"/>
      <c r="AN281" s="178"/>
      <c r="AO281" s="245"/>
      <c r="AP281" s="245"/>
      <c r="AQ281" s="245"/>
      <c r="AR281" s="245"/>
    </row>
    <row r="282" spans="1:44" ht="15.75" x14ac:dyDescent="0.25">
      <c r="A282" s="166" t="s">
        <v>329</v>
      </c>
      <c r="B282" s="164"/>
      <c r="C282" s="164"/>
      <c r="D282" s="164"/>
      <c r="E282" s="164"/>
      <c r="F282" s="164"/>
      <c r="M282" s="251"/>
      <c r="N282" s="78" t="s">
        <v>770</v>
      </c>
      <c r="O282" s="78"/>
      <c r="P282" s="185"/>
      <c r="Q282" s="200"/>
      <c r="R282" s="189"/>
      <c r="S282" s="189"/>
      <c r="T282" s="189"/>
      <c r="U282" s="189"/>
      <c r="V282" s="189"/>
      <c r="W282" s="189"/>
      <c r="X282" s="189"/>
      <c r="Y282" s="189"/>
      <c r="Z282" s="189"/>
      <c r="AA282" s="189"/>
      <c r="AB282" s="189"/>
      <c r="AC282" s="189"/>
      <c r="AD282" s="215"/>
      <c r="AE282" s="185"/>
      <c r="AF282" s="185"/>
      <c r="AG282" s="215"/>
      <c r="AH282" s="215"/>
      <c r="AI282" s="215"/>
      <c r="AJ282" s="245"/>
      <c r="AK282" s="253"/>
      <c r="AN282" s="178"/>
      <c r="AO282" s="245"/>
      <c r="AP282" s="245"/>
      <c r="AQ282" s="245"/>
      <c r="AR282" s="245"/>
    </row>
    <row r="283" spans="1:44" ht="15.75" x14ac:dyDescent="0.25">
      <c r="A283" s="166" t="s">
        <v>330</v>
      </c>
      <c r="B283" s="164"/>
      <c r="C283" s="164"/>
      <c r="D283" s="164"/>
      <c r="E283" s="164"/>
      <c r="F283" s="164"/>
      <c r="M283" s="251"/>
      <c r="N283" s="79" t="s">
        <v>771</v>
      </c>
      <c r="O283" s="187"/>
      <c r="P283" s="200"/>
      <c r="Q283" s="200"/>
      <c r="R283" s="189"/>
      <c r="S283" s="189"/>
      <c r="T283" s="189"/>
      <c r="U283" s="189"/>
      <c r="V283" s="189"/>
      <c r="W283" s="189"/>
      <c r="X283" s="189"/>
      <c r="Y283" s="197"/>
      <c r="Z283" s="189"/>
      <c r="AA283" s="189"/>
      <c r="AB283" s="189"/>
      <c r="AC283" s="189"/>
      <c r="AD283" s="215"/>
      <c r="AE283" s="185"/>
      <c r="AF283" s="185"/>
      <c r="AG283" s="252"/>
      <c r="AH283" s="215"/>
      <c r="AI283" s="215"/>
      <c r="AJ283" s="245"/>
      <c r="AK283" s="245"/>
      <c r="AN283" s="178"/>
      <c r="AO283" s="245"/>
      <c r="AP283" s="245"/>
      <c r="AQ283" s="245"/>
      <c r="AR283" s="245"/>
    </row>
    <row r="284" spans="1:44" ht="15.75" x14ac:dyDescent="0.25">
      <c r="A284" s="166" t="s">
        <v>331</v>
      </c>
      <c r="B284" s="164"/>
      <c r="C284" s="164"/>
      <c r="D284" s="164"/>
      <c r="E284" s="164"/>
      <c r="F284" s="164"/>
      <c r="M284" s="251"/>
      <c r="N284" s="78" t="s">
        <v>772</v>
      </c>
      <c r="O284" s="187"/>
      <c r="P284" s="185"/>
      <c r="Q284" s="200"/>
      <c r="R284" s="189"/>
      <c r="S284" s="189"/>
      <c r="T284" s="189"/>
      <c r="U284" s="189"/>
      <c r="V284" s="189"/>
      <c r="W284" s="189"/>
      <c r="X284" s="215"/>
      <c r="Y284" s="189"/>
      <c r="Z284" s="215"/>
      <c r="AA284" s="215"/>
      <c r="AB284" s="215"/>
      <c r="AC284" s="189"/>
      <c r="AD284" s="215"/>
      <c r="AE284" s="185"/>
      <c r="AF284" s="185"/>
      <c r="AG284" s="215"/>
      <c r="AH284" s="215"/>
      <c r="AI284" s="215"/>
      <c r="AJ284" s="245"/>
      <c r="AK284" s="245"/>
      <c r="AN284" s="178"/>
      <c r="AO284" s="245"/>
      <c r="AP284" s="245"/>
      <c r="AQ284" s="245"/>
      <c r="AR284" s="245"/>
    </row>
    <row r="285" spans="1:44" ht="15.75" x14ac:dyDescent="0.25">
      <c r="A285" s="166" t="s">
        <v>332</v>
      </c>
      <c r="B285" s="164"/>
      <c r="C285" s="164"/>
      <c r="D285" s="164"/>
      <c r="E285" s="164"/>
      <c r="F285" s="164"/>
      <c r="M285" s="251"/>
      <c r="N285" s="78" t="s">
        <v>773</v>
      </c>
      <c r="O285" s="187"/>
      <c r="P285" s="185"/>
      <c r="Q285" s="200"/>
      <c r="R285" s="189"/>
      <c r="S285" s="189"/>
      <c r="T285" s="189"/>
      <c r="U285" s="189"/>
      <c r="V285" s="189"/>
      <c r="W285" s="189"/>
      <c r="X285" s="215"/>
      <c r="Y285" s="189"/>
      <c r="Z285" s="215"/>
      <c r="AA285" s="215"/>
      <c r="AB285" s="215"/>
      <c r="AC285" s="189"/>
      <c r="AD285" s="215"/>
      <c r="AE285" s="185"/>
      <c r="AF285" s="185"/>
      <c r="AG285" s="215"/>
      <c r="AH285" s="215"/>
      <c r="AI285" s="215"/>
      <c r="AJ285" s="245"/>
      <c r="AK285" s="245"/>
      <c r="AN285" s="178"/>
      <c r="AO285" s="245"/>
      <c r="AP285" s="245"/>
      <c r="AQ285" s="245"/>
      <c r="AR285" s="245"/>
    </row>
    <row r="286" spans="1:44" ht="15.75" x14ac:dyDescent="0.25">
      <c r="A286" s="166" t="s">
        <v>333</v>
      </c>
      <c r="B286" s="164"/>
      <c r="C286" s="164"/>
      <c r="D286" s="164"/>
      <c r="E286" s="164"/>
      <c r="F286" s="164"/>
      <c r="M286" s="251"/>
      <c r="N286" s="78" t="s">
        <v>774</v>
      </c>
      <c r="O286" s="187"/>
      <c r="P286" s="185"/>
      <c r="Q286" s="200"/>
      <c r="R286" s="189"/>
      <c r="S286" s="189"/>
      <c r="T286" s="189"/>
      <c r="U286" s="189"/>
      <c r="V286" s="189"/>
      <c r="W286" s="189"/>
      <c r="X286" s="215"/>
      <c r="Y286" s="189"/>
      <c r="Z286" s="215"/>
      <c r="AA286" s="215"/>
      <c r="AB286" s="215"/>
      <c r="AC286" s="189"/>
      <c r="AD286" s="215"/>
      <c r="AE286" s="185"/>
      <c r="AF286" s="185"/>
      <c r="AG286" s="215"/>
      <c r="AH286" s="215"/>
      <c r="AI286" s="215"/>
      <c r="AJ286" s="245"/>
      <c r="AK286" s="245"/>
      <c r="AN286" s="178"/>
      <c r="AO286" s="245"/>
      <c r="AP286" s="245"/>
      <c r="AQ286" s="245"/>
      <c r="AR286" s="245"/>
    </row>
    <row r="287" spans="1:44" ht="15.75" x14ac:dyDescent="0.25">
      <c r="A287" s="166" t="s">
        <v>334</v>
      </c>
      <c r="B287" s="164"/>
      <c r="C287" s="164"/>
      <c r="D287" s="164"/>
      <c r="E287" s="164"/>
      <c r="F287" s="164"/>
      <c r="M287" s="251"/>
      <c r="N287" s="78" t="s">
        <v>775</v>
      </c>
      <c r="O287" s="187"/>
      <c r="P287" s="185"/>
      <c r="Q287" s="200"/>
      <c r="R287" s="189"/>
      <c r="S287" s="189"/>
      <c r="T287" s="189"/>
      <c r="U287" s="189"/>
      <c r="V287" s="189"/>
      <c r="W287" s="189"/>
      <c r="X287" s="215"/>
      <c r="Y287" s="189"/>
      <c r="Z287" s="215"/>
      <c r="AA287" s="215"/>
      <c r="AB287" s="215"/>
      <c r="AC287" s="189"/>
      <c r="AD287" s="215"/>
      <c r="AE287" s="185"/>
      <c r="AF287" s="185"/>
      <c r="AG287" s="215"/>
      <c r="AH287" s="215"/>
      <c r="AI287" s="215"/>
      <c r="AJ287" s="245"/>
      <c r="AK287" s="245"/>
      <c r="AN287" s="178"/>
      <c r="AO287" s="245"/>
      <c r="AP287" s="245"/>
      <c r="AQ287" s="245"/>
      <c r="AR287" s="245"/>
    </row>
    <row r="288" spans="1:44" ht="15.75" x14ac:dyDescent="0.25">
      <c r="A288" s="166" t="s">
        <v>335</v>
      </c>
      <c r="B288" s="164"/>
      <c r="C288" s="164"/>
      <c r="D288" s="164"/>
      <c r="E288" s="164"/>
      <c r="F288" s="164"/>
      <c r="M288" s="251"/>
      <c r="N288" s="78" t="s">
        <v>776</v>
      </c>
      <c r="O288" s="187"/>
      <c r="P288" s="185"/>
      <c r="Q288" s="200"/>
      <c r="R288" s="189"/>
      <c r="S288" s="189"/>
      <c r="T288" s="189"/>
      <c r="U288" s="189"/>
      <c r="V288" s="189"/>
      <c r="W288" s="189"/>
      <c r="X288" s="252"/>
      <c r="Y288" s="189"/>
      <c r="Z288" s="215"/>
      <c r="AA288" s="215"/>
      <c r="AB288" s="215"/>
      <c r="AC288" s="189"/>
      <c r="AD288" s="215"/>
      <c r="AE288" s="185"/>
      <c r="AF288" s="185"/>
      <c r="AG288" s="215"/>
      <c r="AH288" s="215"/>
      <c r="AI288" s="215"/>
      <c r="AJ288" s="245"/>
      <c r="AK288" s="245"/>
      <c r="AL288" s="178"/>
      <c r="AM288" s="245"/>
      <c r="AN288" s="178"/>
      <c r="AO288" s="245"/>
      <c r="AP288" s="245"/>
      <c r="AQ288" s="245"/>
      <c r="AR288" s="245"/>
    </row>
    <row r="289" spans="1:44" ht="15.75" x14ac:dyDescent="0.25">
      <c r="A289" s="166" t="s">
        <v>336</v>
      </c>
      <c r="B289" s="164"/>
      <c r="C289" s="164"/>
      <c r="D289" s="164"/>
      <c r="E289" s="164"/>
      <c r="F289" s="164"/>
      <c r="M289" s="251"/>
      <c r="N289" s="78" t="s">
        <v>777</v>
      </c>
      <c r="O289" s="187"/>
      <c r="P289" s="185"/>
      <c r="Q289" s="200"/>
      <c r="R289" s="189"/>
      <c r="S289" s="189"/>
      <c r="T289" s="189"/>
      <c r="U289" s="189"/>
      <c r="V289" s="189"/>
      <c r="W289" s="189"/>
      <c r="X289" s="189"/>
      <c r="Y289" s="189"/>
      <c r="Z289" s="189"/>
      <c r="AA289" s="189"/>
      <c r="AB289" s="189"/>
      <c r="AC289" s="189"/>
      <c r="AD289" s="189"/>
      <c r="AE289" s="185"/>
      <c r="AF289" s="185"/>
      <c r="AG289" s="189"/>
      <c r="AH289" s="189"/>
      <c r="AI289" s="189"/>
      <c r="AJ289" s="189"/>
      <c r="AK289" s="189"/>
      <c r="AL289" s="189"/>
      <c r="AM289" s="189"/>
      <c r="AN289" s="189"/>
      <c r="AO289" s="189"/>
      <c r="AP289" s="189"/>
      <c r="AQ289" s="189"/>
      <c r="AR289" s="189"/>
    </row>
    <row r="290" spans="1:44" ht="15.75" x14ac:dyDescent="0.25">
      <c r="A290" s="166" t="s">
        <v>337</v>
      </c>
      <c r="B290" s="164"/>
      <c r="C290" s="164"/>
      <c r="D290" s="164"/>
      <c r="E290" s="164"/>
      <c r="F290" s="164"/>
      <c r="M290" s="251"/>
      <c r="N290" s="78" t="s">
        <v>778</v>
      </c>
      <c r="O290" s="187"/>
      <c r="P290" s="185"/>
      <c r="Q290" s="200"/>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89"/>
      <c r="AM290" s="189"/>
      <c r="AN290" s="189"/>
      <c r="AO290" s="189"/>
      <c r="AP290" s="189"/>
      <c r="AQ290" s="189"/>
      <c r="AR290" s="189"/>
    </row>
    <row r="291" spans="1:44" ht="15.75" x14ac:dyDescent="0.25">
      <c r="A291" s="166" t="s">
        <v>338</v>
      </c>
      <c r="B291" s="164"/>
      <c r="C291" s="164"/>
      <c r="D291" s="164"/>
      <c r="E291" s="164"/>
      <c r="F291" s="164"/>
      <c r="M291" s="251"/>
      <c r="N291" s="78" t="s">
        <v>779</v>
      </c>
      <c r="O291" s="187"/>
      <c r="P291" s="185"/>
      <c r="Q291" s="200"/>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row>
    <row r="292" spans="1:44" ht="15.75" x14ac:dyDescent="0.25">
      <c r="A292" s="166" t="s">
        <v>339</v>
      </c>
      <c r="B292" s="164"/>
      <c r="C292" s="164"/>
      <c r="D292" s="164"/>
      <c r="E292" s="164"/>
      <c r="F292" s="164"/>
      <c r="M292" s="251"/>
      <c r="N292" s="78" t="s">
        <v>780</v>
      </c>
      <c r="O292" s="187"/>
      <c r="P292" s="185"/>
      <c r="Q292" s="200"/>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row>
    <row r="293" spans="1:44" ht="15.75" x14ac:dyDescent="0.25">
      <c r="A293" s="166" t="s">
        <v>340</v>
      </c>
      <c r="B293" s="164"/>
      <c r="C293" s="164"/>
      <c r="D293" s="164"/>
      <c r="E293" s="164"/>
      <c r="F293" s="164"/>
      <c r="M293" s="251"/>
      <c r="N293" s="78" t="s">
        <v>781</v>
      </c>
      <c r="O293" s="187"/>
      <c r="P293" s="185"/>
      <c r="Q293" s="200"/>
      <c r="R293" s="189"/>
      <c r="S293" s="189"/>
      <c r="T293" s="189"/>
      <c r="U293" s="189"/>
      <c r="V293" s="189"/>
      <c r="W293" s="189"/>
      <c r="X293" s="189"/>
      <c r="Y293" s="189"/>
      <c r="Z293" s="189"/>
      <c r="AA293" s="189"/>
      <c r="AB293" s="189"/>
      <c r="AC293" s="189"/>
      <c r="AD293" s="189"/>
      <c r="AE293" s="189"/>
      <c r="AF293" s="189"/>
      <c r="AG293" s="189"/>
      <c r="AH293" s="189"/>
      <c r="AI293" s="189"/>
      <c r="AJ293" s="189"/>
      <c r="AK293" s="189"/>
      <c r="AL293" s="189"/>
      <c r="AM293" s="189"/>
      <c r="AN293" s="189"/>
      <c r="AO293" s="189"/>
      <c r="AP293" s="189"/>
      <c r="AQ293" s="189"/>
      <c r="AR293" s="189"/>
    </row>
    <row r="294" spans="1:44" ht="15.75" x14ac:dyDescent="0.25">
      <c r="A294" s="166" t="s">
        <v>341</v>
      </c>
      <c r="B294" s="164"/>
      <c r="C294" s="164"/>
      <c r="D294" s="164"/>
      <c r="E294" s="164"/>
      <c r="F294" s="164"/>
      <c r="M294" s="251"/>
      <c r="N294" s="78" t="s">
        <v>782</v>
      </c>
      <c r="O294" s="187"/>
      <c r="P294" s="185"/>
      <c r="Q294" s="200"/>
      <c r="R294" s="189"/>
      <c r="S294" s="189"/>
      <c r="T294" s="189"/>
      <c r="U294" s="189"/>
      <c r="V294" s="189"/>
      <c r="W294" s="189"/>
      <c r="X294" s="189"/>
      <c r="Y294" s="189"/>
      <c r="Z294" s="189"/>
      <c r="AA294" s="189"/>
      <c r="AB294" s="189"/>
      <c r="AC294" s="189"/>
      <c r="AD294" s="189"/>
      <c r="AE294" s="189"/>
      <c r="AF294" s="189"/>
      <c r="AG294" s="189"/>
      <c r="AH294" s="189"/>
      <c r="AI294" s="189"/>
      <c r="AJ294" s="189"/>
      <c r="AK294" s="189"/>
      <c r="AL294" s="189"/>
      <c r="AM294" s="189"/>
      <c r="AN294" s="189"/>
      <c r="AO294" s="189"/>
      <c r="AP294" s="189"/>
      <c r="AQ294" s="189"/>
      <c r="AR294" s="189"/>
    </row>
    <row r="295" spans="1:44" ht="15.75" x14ac:dyDescent="0.25">
      <c r="A295" s="166" t="s">
        <v>342</v>
      </c>
      <c r="B295" s="164"/>
      <c r="C295" s="164"/>
      <c r="D295" s="164"/>
      <c r="E295" s="164"/>
      <c r="F295" s="164"/>
      <c r="M295" s="251"/>
      <c r="N295" s="78" t="s">
        <v>783</v>
      </c>
      <c r="O295" s="187"/>
      <c r="P295" s="185"/>
      <c r="Q295" s="200"/>
      <c r="R295" s="189"/>
      <c r="S295" s="189"/>
      <c r="T295" s="189"/>
      <c r="U295" s="189"/>
      <c r="V295" s="189"/>
      <c r="W295" s="189"/>
      <c r="X295" s="189"/>
      <c r="Y295" s="189"/>
      <c r="Z295" s="189"/>
      <c r="AA295" s="189"/>
      <c r="AB295" s="189"/>
      <c r="AC295" s="189"/>
      <c r="AD295" s="189"/>
      <c r="AE295" s="189"/>
      <c r="AF295" s="189"/>
      <c r="AG295" s="189"/>
      <c r="AH295" s="189"/>
      <c r="AI295" s="189"/>
      <c r="AJ295" s="189"/>
      <c r="AK295" s="189"/>
      <c r="AL295" s="189"/>
      <c r="AM295" s="189"/>
      <c r="AN295" s="189"/>
      <c r="AO295" s="189"/>
      <c r="AP295" s="189"/>
      <c r="AQ295" s="189"/>
      <c r="AR295" s="189"/>
    </row>
    <row r="296" spans="1:44" ht="15.75" x14ac:dyDescent="0.25">
      <c r="A296" s="166" t="s">
        <v>343</v>
      </c>
      <c r="B296" s="164"/>
      <c r="C296" s="164"/>
      <c r="D296" s="164"/>
      <c r="E296" s="164"/>
      <c r="F296" s="164"/>
      <c r="M296" s="251"/>
      <c r="N296" s="78" t="s">
        <v>784</v>
      </c>
      <c r="O296" s="187"/>
      <c r="P296" s="185"/>
      <c r="Q296" s="200"/>
      <c r="R296" s="189"/>
      <c r="S296" s="189"/>
      <c r="T296" s="189"/>
      <c r="U296" s="189"/>
      <c r="V296" s="189"/>
      <c r="W296" s="189"/>
      <c r="X296" s="189"/>
      <c r="Y296" s="189"/>
      <c r="Z296" s="189"/>
      <c r="AA296" s="189"/>
      <c r="AB296" s="189"/>
      <c r="AC296" s="189"/>
      <c r="AD296" s="189"/>
      <c r="AE296" s="189"/>
      <c r="AF296" s="189"/>
      <c r="AG296" s="189"/>
      <c r="AH296" s="189"/>
      <c r="AI296" s="189"/>
      <c r="AJ296" s="189"/>
      <c r="AK296" s="189"/>
      <c r="AL296" s="189"/>
      <c r="AM296" s="189"/>
      <c r="AN296" s="189"/>
      <c r="AO296" s="189"/>
      <c r="AP296" s="189"/>
      <c r="AQ296" s="189"/>
      <c r="AR296" s="189"/>
    </row>
    <row r="297" spans="1:44" ht="15.75" x14ac:dyDescent="0.25">
      <c r="A297" s="166" t="s">
        <v>344</v>
      </c>
      <c r="B297" s="164"/>
      <c r="C297" s="164"/>
      <c r="D297" s="164"/>
      <c r="E297" s="164"/>
      <c r="F297" s="164"/>
      <c r="M297" s="251"/>
      <c r="N297" s="78" t="s">
        <v>785</v>
      </c>
      <c r="O297" s="187"/>
      <c r="P297" s="185"/>
      <c r="Q297" s="200"/>
      <c r="R297" s="189"/>
      <c r="S297" s="189"/>
      <c r="T297" s="189"/>
      <c r="U297" s="189"/>
      <c r="V297" s="189"/>
      <c r="W297" s="189"/>
      <c r="X297" s="189"/>
      <c r="Y297" s="189"/>
      <c r="Z297" s="189"/>
      <c r="AA297" s="189"/>
      <c r="AB297" s="189"/>
      <c r="AC297" s="189"/>
      <c r="AD297" s="189"/>
      <c r="AE297" s="189"/>
      <c r="AF297" s="189"/>
      <c r="AG297" s="189"/>
      <c r="AH297" s="189"/>
      <c r="AI297" s="189"/>
      <c r="AJ297" s="189"/>
      <c r="AK297" s="189"/>
      <c r="AL297" s="189"/>
      <c r="AM297" s="189"/>
      <c r="AN297" s="189"/>
      <c r="AO297" s="189"/>
      <c r="AP297" s="189"/>
      <c r="AQ297" s="189"/>
      <c r="AR297" s="189"/>
    </row>
    <row r="298" spans="1:44" ht="15.75" x14ac:dyDescent="0.25">
      <c r="A298" s="166" t="s">
        <v>345</v>
      </c>
      <c r="B298" s="164"/>
      <c r="C298" s="164"/>
      <c r="D298" s="164"/>
      <c r="E298" s="164"/>
      <c r="F298" s="164"/>
      <c r="M298" s="251"/>
      <c r="N298" s="78" t="s">
        <v>786</v>
      </c>
      <c r="O298" s="187"/>
      <c r="P298" s="185"/>
      <c r="Q298" s="200"/>
      <c r="R298" s="189"/>
      <c r="S298" s="189"/>
      <c r="T298" s="189"/>
      <c r="U298" s="189"/>
      <c r="V298" s="189"/>
      <c r="W298" s="189"/>
      <c r="X298" s="189"/>
      <c r="Y298" s="189"/>
      <c r="Z298" s="189"/>
      <c r="AA298" s="189"/>
      <c r="AB298" s="189"/>
      <c r="AC298" s="189"/>
      <c r="AD298" s="189"/>
      <c r="AE298" s="189"/>
      <c r="AF298" s="189"/>
      <c r="AG298" s="189"/>
      <c r="AH298" s="189"/>
      <c r="AI298" s="189"/>
      <c r="AJ298" s="189"/>
      <c r="AK298" s="189"/>
      <c r="AL298" s="189"/>
      <c r="AM298" s="189"/>
      <c r="AN298" s="189"/>
      <c r="AO298" s="189"/>
      <c r="AP298" s="189"/>
      <c r="AQ298" s="189"/>
      <c r="AR298" s="189"/>
    </row>
    <row r="299" spans="1:44" ht="15.75" x14ac:dyDescent="0.25">
      <c r="A299" s="166" t="s">
        <v>346</v>
      </c>
      <c r="B299" s="164"/>
      <c r="C299" s="164"/>
      <c r="D299" s="164"/>
      <c r="E299" s="164"/>
      <c r="F299" s="164"/>
      <c r="M299" s="251"/>
      <c r="N299" s="78" t="s">
        <v>787</v>
      </c>
      <c r="O299" s="187"/>
      <c r="P299" s="185"/>
      <c r="Q299" s="200"/>
      <c r="R299" s="189"/>
      <c r="S299" s="189"/>
      <c r="T299" s="189"/>
      <c r="U299" s="189"/>
      <c r="V299" s="189"/>
      <c r="W299" s="189"/>
      <c r="X299" s="189"/>
      <c r="Y299" s="189"/>
      <c r="Z299" s="189"/>
      <c r="AA299" s="189"/>
      <c r="AB299" s="189"/>
      <c r="AC299" s="189"/>
      <c r="AD299" s="189"/>
      <c r="AE299" s="189"/>
      <c r="AF299" s="189"/>
      <c r="AG299" s="189"/>
      <c r="AH299" s="189"/>
      <c r="AI299" s="189"/>
      <c r="AJ299" s="189"/>
      <c r="AK299" s="189"/>
      <c r="AL299" s="189"/>
      <c r="AM299" s="189"/>
      <c r="AN299" s="189"/>
      <c r="AO299" s="189"/>
      <c r="AP299" s="189"/>
      <c r="AQ299" s="189"/>
      <c r="AR299" s="189"/>
    </row>
    <row r="300" spans="1:44" ht="15.75" x14ac:dyDescent="0.25">
      <c r="A300" s="166" t="s">
        <v>347</v>
      </c>
      <c r="B300" s="164"/>
      <c r="C300" s="164"/>
      <c r="D300" s="164"/>
      <c r="E300" s="164"/>
      <c r="F300" s="164"/>
      <c r="M300" s="251"/>
      <c r="N300" s="78" t="s">
        <v>788</v>
      </c>
      <c r="O300" s="187"/>
      <c r="P300" s="185"/>
      <c r="Q300" s="200"/>
      <c r="R300" s="189"/>
      <c r="S300" s="189"/>
      <c r="T300" s="189"/>
      <c r="U300" s="189"/>
      <c r="V300" s="189"/>
      <c r="W300" s="189"/>
      <c r="X300" s="189"/>
      <c r="Y300" s="189"/>
      <c r="Z300" s="189"/>
      <c r="AA300" s="189"/>
      <c r="AB300" s="189"/>
      <c r="AC300" s="189"/>
      <c r="AD300" s="189"/>
      <c r="AE300" s="189"/>
      <c r="AF300" s="189"/>
      <c r="AG300" s="189"/>
      <c r="AH300" s="189"/>
      <c r="AI300" s="189"/>
      <c r="AJ300" s="189"/>
      <c r="AK300" s="189"/>
      <c r="AL300" s="189"/>
      <c r="AM300" s="189"/>
      <c r="AN300" s="189"/>
      <c r="AO300" s="189"/>
      <c r="AP300" s="189"/>
      <c r="AQ300" s="189"/>
      <c r="AR300" s="189"/>
    </row>
    <row r="301" spans="1:44" ht="15.75" x14ac:dyDescent="0.25">
      <c r="A301" s="166" t="s">
        <v>348</v>
      </c>
      <c r="B301" s="164"/>
      <c r="C301" s="164"/>
      <c r="D301" s="164"/>
      <c r="E301" s="164"/>
      <c r="F301" s="164"/>
      <c r="M301" s="251"/>
      <c r="N301" s="78" t="s">
        <v>789</v>
      </c>
      <c r="O301" s="187"/>
      <c r="P301" s="185"/>
      <c r="Q301" s="200"/>
      <c r="R301" s="189"/>
      <c r="S301" s="189"/>
      <c r="T301" s="189"/>
      <c r="U301" s="189"/>
      <c r="V301" s="189"/>
      <c r="W301" s="189"/>
      <c r="X301" s="189"/>
      <c r="Y301" s="189"/>
      <c r="Z301" s="189"/>
      <c r="AA301" s="189"/>
      <c r="AB301" s="189"/>
      <c r="AC301" s="189"/>
      <c r="AD301" s="189"/>
      <c r="AE301" s="189"/>
      <c r="AF301" s="189"/>
      <c r="AG301" s="189"/>
      <c r="AH301" s="189"/>
      <c r="AI301" s="189"/>
      <c r="AJ301" s="189"/>
      <c r="AK301" s="189"/>
      <c r="AL301" s="189"/>
      <c r="AM301" s="189"/>
      <c r="AN301" s="189"/>
      <c r="AO301" s="189"/>
      <c r="AP301" s="189"/>
      <c r="AQ301" s="189"/>
      <c r="AR301" s="189"/>
    </row>
    <row r="302" spans="1:44" ht="15.75" x14ac:dyDescent="0.25">
      <c r="A302" s="166" t="s">
        <v>349</v>
      </c>
      <c r="B302" s="164"/>
      <c r="C302" s="164"/>
      <c r="D302" s="164"/>
      <c r="E302" s="164"/>
      <c r="F302" s="164"/>
      <c r="M302" s="251"/>
      <c r="N302" s="78" t="s">
        <v>790</v>
      </c>
      <c r="O302" s="187"/>
      <c r="P302" s="185"/>
      <c r="Q302" s="200"/>
      <c r="R302" s="189"/>
      <c r="S302" s="189"/>
      <c r="T302" s="189"/>
      <c r="U302" s="189"/>
      <c r="V302" s="189"/>
      <c r="W302" s="189"/>
      <c r="X302" s="189"/>
      <c r="Y302" s="189"/>
      <c r="Z302" s="189"/>
      <c r="AA302" s="189"/>
      <c r="AB302" s="189"/>
      <c r="AC302" s="189"/>
      <c r="AD302" s="189"/>
      <c r="AE302" s="189"/>
      <c r="AF302" s="189"/>
      <c r="AG302" s="189"/>
      <c r="AH302" s="189"/>
      <c r="AI302" s="189"/>
      <c r="AJ302" s="189"/>
      <c r="AK302" s="189"/>
      <c r="AL302" s="189"/>
      <c r="AM302" s="189"/>
      <c r="AN302" s="189"/>
      <c r="AO302" s="189"/>
      <c r="AP302" s="189"/>
      <c r="AQ302" s="189"/>
      <c r="AR302" s="189"/>
    </row>
    <row r="303" spans="1:44" ht="15.75" x14ac:dyDescent="0.25">
      <c r="A303" s="166" t="s">
        <v>350</v>
      </c>
      <c r="B303" s="164"/>
      <c r="C303" s="164"/>
      <c r="D303" s="164"/>
      <c r="E303" s="164"/>
      <c r="F303" s="164"/>
      <c r="M303" s="251"/>
      <c r="N303" s="78" t="s">
        <v>791</v>
      </c>
      <c r="O303" s="187"/>
      <c r="P303" s="185"/>
      <c r="Q303" s="200"/>
      <c r="R303" s="189"/>
      <c r="S303" s="189"/>
      <c r="T303" s="189"/>
      <c r="U303" s="189"/>
      <c r="V303" s="189"/>
      <c r="W303" s="189"/>
      <c r="X303" s="189"/>
      <c r="Y303" s="189"/>
      <c r="Z303" s="189"/>
      <c r="AA303" s="189"/>
      <c r="AB303" s="189"/>
      <c r="AC303" s="189"/>
      <c r="AD303" s="189"/>
      <c r="AE303" s="189"/>
      <c r="AF303" s="189"/>
      <c r="AG303" s="189"/>
      <c r="AH303" s="189"/>
      <c r="AI303" s="189"/>
      <c r="AJ303" s="189"/>
      <c r="AK303" s="189"/>
      <c r="AL303" s="189"/>
      <c r="AM303" s="189"/>
      <c r="AN303" s="189"/>
      <c r="AO303" s="189"/>
      <c r="AP303" s="189"/>
      <c r="AQ303" s="189"/>
      <c r="AR303" s="189"/>
    </row>
    <row r="304" spans="1:44" ht="15.75" x14ac:dyDescent="0.25">
      <c r="A304" s="166" t="s">
        <v>351</v>
      </c>
      <c r="B304" s="164"/>
      <c r="C304" s="164"/>
      <c r="D304" s="164"/>
      <c r="E304" s="164"/>
      <c r="F304" s="164"/>
      <c r="M304" s="251"/>
      <c r="N304" s="78" t="s">
        <v>792</v>
      </c>
      <c r="O304" s="187"/>
      <c r="P304" s="185"/>
      <c r="Q304" s="200"/>
      <c r="R304" s="189"/>
      <c r="S304" s="189"/>
      <c r="T304" s="189"/>
      <c r="U304" s="189"/>
      <c r="V304" s="189"/>
      <c r="W304" s="189"/>
      <c r="X304" s="189"/>
      <c r="Y304" s="189"/>
      <c r="Z304" s="189"/>
      <c r="AA304" s="189"/>
      <c r="AB304" s="189"/>
      <c r="AC304" s="189"/>
      <c r="AD304" s="189"/>
      <c r="AE304" s="189"/>
      <c r="AF304" s="189"/>
      <c r="AG304" s="189"/>
      <c r="AH304" s="189"/>
      <c r="AI304" s="189"/>
      <c r="AJ304" s="189"/>
      <c r="AK304" s="189"/>
      <c r="AL304" s="189"/>
      <c r="AM304" s="189"/>
      <c r="AN304" s="189"/>
      <c r="AO304" s="189"/>
      <c r="AP304" s="189"/>
      <c r="AQ304" s="189"/>
      <c r="AR304" s="189"/>
    </row>
    <row r="305" spans="1:44" ht="15.75" x14ac:dyDescent="0.25">
      <c r="A305" s="166" t="s">
        <v>352</v>
      </c>
      <c r="B305" s="164"/>
      <c r="C305" s="164"/>
      <c r="D305" s="164"/>
      <c r="E305" s="164"/>
      <c r="F305" s="164"/>
      <c r="M305" s="251"/>
      <c r="N305" s="78" t="s">
        <v>793</v>
      </c>
      <c r="O305" s="187"/>
      <c r="P305" s="185"/>
      <c r="Q305" s="200"/>
      <c r="R305" s="189"/>
      <c r="S305" s="189"/>
      <c r="T305" s="189"/>
      <c r="U305" s="189"/>
      <c r="V305" s="189"/>
      <c r="W305" s="189"/>
      <c r="X305" s="189"/>
      <c r="Y305" s="189"/>
      <c r="Z305" s="189"/>
      <c r="AA305" s="189"/>
      <c r="AB305" s="189"/>
      <c r="AC305" s="189"/>
      <c r="AD305" s="189"/>
      <c r="AE305" s="189"/>
      <c r="AF305" s="189"/>
      <c r="AG305" s="189"/>
      <c r="AH305" s="189"/>
      <c r="AI305" s="189"/>
      <c r="AJ305" s="189"/>
      <c r="AK305" s="189"/>
      <c r="AL305" s="189"/>
      <c r="AM305" s="189"/>
      <c r="AN305" s="189"/>
      <c r="AO305" s="189"/>
      <c r="AP305" s="189"/>
      <c r="AQ305" s="189"/>
      <c r="AR305" s="189"/>
    </row>
    <row r="306" spans="1:44" ht="15.75" x14ac:dyDescent="0.25">
      <c r="A306" s="166" t="s">
        <v>353</v>
      </c>
      <c r="B306" s="164"/>
      <c r="C306" s="164"/>
      <c r="D306" s="164"/>
      <c r="E306" s="164"/>
      <c r="F306" s="164"/>
      <c r="M306" s="251"/>
      <c r="N306" s="78" t="s">
        <v>794</v>
      </c>
      <c r="O306" s="187"/>
      <c r="P306" s="185"/>
      <c r="Q306" s="200"/>
      <c r="R306" s="189"/>
      <c r="S306" s="189"/>
      <c r="T306" s="189"/>
      <c r="U306" s="189"/>
      <c r="V306" s="189"/>
      <c r="W306" s="189"/>
      <c r="X306" s="189"/>
      <c r="Y306" s="189"/>
      <c r="Z306" s="189"/>
      <c r="AA306" s="189"/>
      <c r="AB306" s="189"/>
      <c r="AC306" s="189"/>
      <c r="AD306" s="189"/>
      <c r="AE306" s="189"/>
      <c r="AF306" s="189"/>
      <c r="AG306" s="189"/>
      <c r="AH306" s="189"/>
      <c r="AI306" s="189"/>
      <c r="AJ306" s="189"/>
      <c r="AK306" s="189"/>
      <c r="AL306" s="189"/>
      <c r="AM306" s="189"/>
      <c r="AN306" s="189"/>
      <c r="AO306" s="189"/>
      <c r="AP306" s="189"/>
      <c r="AQ306" s="189"/>
      <c r="AR306" s="189"/>
    </row>
    <row r="307" spans="1:44" ht="15.75" x14ac:dyDescent="0.25">
      <c r="A307" s="166" t="s">
        <v>354</v>
      </c>
      <c r="B307" s="164"/>
      <c r="C307" s="164"/>
      <c r="D307" s="164"/>
      <c r="E307" s="164"/>
      <c r="F307" s="164"/>
      <c r="M307" s="251"/>
      <c r="N307" s="78" t="s">
        <v>795</v>
      </c>
      <c r="O307" s="187"/>
      <c r="P307" s="185"/>
      <c r="Q307" s="200"/>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row>
    <row r="308" spans="1:44" ht="15.75" x14ac:dyDescent="0.25">
      <c r="A308" s="166" t="s">
        <v>355</v>
      </c>
      <c r="B308" s="164"/>
      <c r="C308" s="164"/>
      <c r="D308" s="164"/>
      <c r="E308" s="164"/>
      <c r="F308" s="164"/>
      <c r="M308" s="251"/>
      <c r="N308" s="78" t="s">
        <v>796</v>
      </c>
      <c r="O308" s="187"/>
      <c r="P308" s="185"/>
      <c r="Q308" s="200"/>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row>
    <row r="309" spans="1:44" ht="15.75" x14ac:dyDescent="0.25">
      <c r="A309" s="166" t="s">
        <v>356</v>
      </c>
      <c r="B309" s="164"/>
      <c r="C309" s="164"/>
      <c r="D309" s="164"/>
      <c r="E309" s="164"/>
      <c r="F309" s="164"/>
      <c r="M309" s="251"/>
      <c r="N309" s="78" t="s">
        <v>797</v>
      </c>
      <c r="O309" s="187"/>
      <c r="P309" s="185"/>
      <c r="Q309" s="200"/>
      <c r="R309" s="189"/>
      <c r="S309" s="189"/>
      <c r="T309" s="189"/>
      <c r="U309" s="189"/>
      <c r="V309" s="189"/>
      <c r="W309" s="189"/>
      <c r="X309" s="189"/>
      <c r="Y309" s="189"/>
      <c r="Z309" s="189"/>
      <c r="AA309" s="189"/>
      <c r="AB309" s="189"/>
      <c r="AC309" s="189"/>
      <c r="AD309" s="189"/>
      <c r="AE309" s="189"/>
      <c r="AF309" s="189"/>
      <c r="AG309" s="189"/>
      <c r="AH309" s="189"/>
      <c r="AI309" s="189"/>
      <c r="AJ309" s="189"/>
      <c r="AK309" s="189"/>
      <c r="AL309" s="189"/>
      <c r="AM309" s="189"/>
      <c r="AN309" s="189"/>
      <c r="AO309" s="189"/>
      <c r="AP309" s="189"/>
      <c r="AQ309" s="189"/>
      <c r="AR309" s="189"/>
    </row>
    <row r="310" spans="1:44" ht="15.75" x14ac:dyDescent="0.25">
      <c r="A310" s="166" t="s">
        <v>357</v>
      </c>
      <c r="B310" s="164"/>
      <c r="C310" s="164"/>
      <c r="D310" s="164"/>
      <c r="E310" s="164"/>
      <c r="F310" s="164"/>
      <c r="M310" s="251"/>
      <c r="N310" s="78" t="s">
        <v>798</v>
      </c>
      <c r="O310" s="187"/>
      <c r="P310" s="185"/>
      <c r="Q310" s="200"/>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row>
    <row r="311" spans="1:44" ht="15.75" x14ac:dyDescent="0.25">
      <c r="A311" s="166" t="s">
        <v>358</v>
      </c>
      <c r="B311" s="164"/>
      <c r="C311" s="164"/>
      <c r="D311" s="164"/>
      <c r="E311" s="164"/>
      <c r="F311" s="164"/>
      <c r="M311" s="251"/>
      <c r="N311" s="78" t="s">
        <v>799</v>
      </c>
      <c r="O311" s="187"/>
      <c r="P311" s="185"/>
      <c r="Q311" s="200"/>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row>
    <row r="312" spans="1:44" ht="15.75" x14ac:dyDescent="0.25">
      <c r="A312" s="166" t="s">
        <v>359</v>
      </c>
      <c r="B312" s="164"/>
      <c r="C312" s="164"/>
      <c r="D312" s="164"/>
      <c r="E312" s="164"/>
      <c r="F312" s="164"/>
      <c r="M312" s="251"/>
      <c r="N312" s="78" t="s">
        <v>800</v>
      </c>
      <c r="O312" s="187"/>
      <c r="P312" s="185"/>
      <c r="Q312" s="200"/>
      <c r="R312" s="189"/>
      <c r="S312" s="189"/>
      <c r="T312" s="189"/>
      <c r="U312" s="189"/>
      <c r="V312" s="189"/>
      <c r="W312" s="189"/>
      <c r="X312" s="189"/>
      <c r="Y312" s="189"/>
      <c r="Z312" s="189"/>
      <c r="AA312" s="189"/>
      <c r="AB312" s="189"/>
      <c r="AC312" s="189"/>
      <c r="AD312" s="189"/>
      <c r="AE312" s="189"/>
      <c r="AF312" s="189"/>
      <c r="AG312" s="189"/>
      <c r="AH312" s="189"/>
      <c r="AI312" s="189"/>
      <c r="AJ312" s="189"/>
      <c r="AK312" s="189"/>
      <c r="AL312" s="189"/>
      <c r="AM312" s="189"/>
      <c r="AN312" s="189"/>
      <c r="AO312" s="189"/>
      <c r="AP312" s="189"/>
      <c r="AQ312" s="189"/>
      <c r="AR312" s="189"/>
    </row>
    <row r="313" spans="1:44" ht="15.75" x14ac:dyDescent="0.25">
      <c r="A313" s="166" t="s">
        <v>360</v>
      </c>
      <c r="B313" s="164"/>
      <c r="C313" s="164"/>
      <c r="D313" s="164"/>
      <c r="E313" s="164"/>
      <c r="F313" s="164"/>
      <c r="M313" s="251"/>
      <c r="N313" s="78" t="s">
        <v>801</v>
      </c>
      <c r="O313" s="187"/>
      <c r="P313" s="185"/>
      <c r="Q313" s="200"/>
      <c r="R313" s="189"/>
      <c r="S313" s="189"/>
      <c r="T313" s="189"/>
      <c r="U313" s="189"/>
      <c r="V313" s="189"/>
      <c r="W313" s="189"/>
      <c r="X313" s="189"/>
      <c r="Y313" s="189"/>
      <c r="Z313" s="189"/>
      <c r="AA313" s="189"/>
      <c r="AB313" s="189"/>
      <c r="AC313" s="189"/>
      <c r="AD313" s="189"/>
      <c r="AE313" s="189"/>
      <c r="AF313" s="189"/>
      <c r="AG313" s="189"/>
      <c r="AH313" s="189"/>
      <c r="AI313" s="189"/>
      <c r="AJ313" s="189"/>
      <c r="AK313" s="189"/>
      <c r="AL313" s="189"/>
      <c r="AM313" s="189"/>
      <c r="AN313" s="189"/>
      <c r="AO313" s="189"/>
      <c r="AP313" s="189"/>
      <c r="AQ313" s="189"/>
      <c r="AR313" s="189"/>
    </row>
    <row r="314" spans="1:44" ht="15.75" x14ac:dyDescent="0.25">
      <c r="A314" s="166" t="s">
        <v>361</v>
      </c>
      <c r="B314" s="164"/>
      <c r="C314" s="164"/>
      <c r="D314" s="164"/>
      <c r="E314" s="164"/>
      <c r="F314" s="164"/>
      <c r="M314" s="251"/>
      <c r="N314" s="78" t="s">
        <v>802</v>
      </c>
      <c r="O314" s="187"/>
      <c r="P314" s="185"/>
      <c r="Q314" s="200"/>
      <c r="R314" s="189"/>
      <c r="S314" s="189"/>
      <c r="T314" s="189"/>
      <c r="U314" s="189"/>
      <c r="V314" s="189"/>
      <c r="W314" s="189"/>
      <c r="X314" s="189"/>
      <c r="Y314" s="189"/>
      <c r="Z314" s="189"/>
      <c r="AA314" s="189"/>
      <c r="AB314" s="189"/>
      <c r="AC314" s="189"/>
      <c r="AD314" s="189"/>
      <c r="AE314" s="189"/>
      <c r="AF314" s="189"/>
      <c r="AG314" s="189"/>
      <c r="AH314" s="189"/>
      <c r="AI314" s="189"/>
      <c r="AJ314" s="189"/>
      <c r="AK314" s="189"/>
      <c r="AL314" s="189"/>
      <c r="AM314" s="189"/>
      <c r="AN314" s="189"/>
      <c r="AO314" s="189"/>
      <c r="AP314" s="189"/>
      <c r="AQ314" s="189"/>
      <c r="AR314" s="189"/>
    </row>
    <row r="315" spans="1:44" ht="15.75" x14ac:dyDescent="0.25">
      <c r="A315" s="166" t="s">
        <v>362</v>
      </c>
      <c r="B315" s="164"/>
      <c r="C315" s="164"/>
      <c r="D315" s="164"/>
      <c r="E315" s="164"/>
      <c r="F315" s="164"/>
      <c r="M315" s="251"/>
      <c r="N315" s="78" t="s">
        <v>803</v>
      </c>
      <c r="O315" s="187"/>
      <c r="P315" s="185"/>
      <c r="Q315" s="200"/>
      <c r="R315" s="189"/>
      <c r="S315" s="189"/>
      <c r="T315" s="189"/>
      <c r="U315" s="189"/>
      <c r="V315" s="189"/>
      <c r="W315" s="189"/>
      <c r="X315" s="189"/>
      <c r="Y315" s="189"/>
      <c r="Z315" s="189"/>
      <c r="AA315" s="189"/>
      <c r="AB315" s="189"/>
      <c r="AC315" s="189"/>
      <c r="AD315" s="189"/>
      <c r="AE315" s="189"/>
      <c r="AF315" s="189"/>
      <c r="AG315" s="189"/>
      <c r="AH315" s="189"/>
      <c r="AI315" s="189"/>
      <c r="AJ315" s="189"/>
      <c r="AK315" s="189"/>
      <c r="AL315" s="189"/>
      <c r="AM315" s="189"/>
      <c r="AN315" s="189"/>
      <c r="AO315" s="189"/>
      <c r="AP315" s="189"/>
      <c r="AQ315" s="189"/>
      <c r="AR315" s="189"/>
    </row>
    <row r="316" spans="1:44" ht="15.75" x14ac:dyDescent="0.25">
      <c r="A316" s="166" t="s">
        <v>363</v>
      </c>
      <c r="B316" s="164"/>
      <c r="C316" s="164"/>
      <c r="D316" s="164"/>
      <c r="E316" s="164"/>
      <c r="F316" s="164"/>
      <c r="M316" s="251"/>
      <c r="N316" s="78" t="s">
        <v>804</v>
      </c>
      <c r="O316" s="187"/>
      <c r="P316" s="185"/>
      <c r="Q316" s="200"/>
      <c r="R316" s="189"/>
      <c r="S316" s="189"/>
      <c r="T316" s="189"/>
      <c r="U316" s="189"/>
      <c r="V316" s="189"/>
      <c r="W316" s="189"/>
      <c r="X316" s="189"/>
      <c r="Y316" s="189"/>
      <c r="Z316" s="189"/>
      <c r="AA316" s="189"/>
      <c r="AB316" s="189"/>
      <c r="AC316" s="189"/>
      <c r="AD316" s="189"/>
      <c r="AE316" s="189"/>
      <c r="AF316" s="189"/>
      <c r="AG316" s="189"/>
      <c r="AH316" s="189"/>
      <c r="AI316" s="189"/>
      <c r="AJ316" s="189"/>
      <c r="AK316" s="189"/>
      <c r="AL316" s="189"/>
      <c r="AM316" s="189"/>
      <c r="AN316" s="189"/>
      <c r="AO316" s="189"/>
      <c r="AP316" s="189"/>
      <c r="AQ316" s="189"/>
      <c r="AR316" s="189"/>
    </row>
    <row r="317" spans="1:44" ht="15.75" x14ac:dyDescent="0.25">
      <c r="A317" s="166" t="s">
        <v>364</v>
      </c>
      <c r="B317" s="164"/>
      <c r="C317" s="164"/>
      <c r="D317" s="164"/>
      <c r="E317" s="164"/>
      <c r="F317" s="164"/>
      <c r="M317" s="251"/>
      <c r="N317" s="78" t="s">
        <v>805</v>
      </c>
      <c r="O317" s="187"/>
      <c r="P317" s="185"/>
      <c r="Q317" s="200"/>
      <c r="R317" s="189"/>
      <c r="S317" s="189"/>
      <c r="T317" s="189"/>
      <c r="U317" s="189"/>
      <c r="V317" s="189"/>
      <c r="W317" s="189"/>
      <c r="X317" s="189"/>
      <c r="Y317" s="189"/>
      <c r="Z317" s="189"/>
      <c r="AA317" s="189"/>
      <c r="AB317" s="189"/>
      <c r="AC317" s="189"/>
      <c r="AD317" s="189"/>
      <c r="AE317" s="189"/>
      <c r="AF317" s="189"/>
      <c r="AG317" s="189"/>
      <c r="AH317" s="189"/>
      <c r="AI317" s="189"/>
      <c r="AJ317" s="189"/>
      <c r="AK317" s="189"/>
      <c r="AL317" s="189"/>
      <c r="AM317" s="189"/>
      <c r="AN317" s="189"/>
      <c r="AO317" s="189"/>
      <c r="AP317" s="189"/>
      <c r="AQ317" s="189"/>
      <c r="AR317" s="189"/>
    </row>
    <row r="318" spans="1:44" ht="15.75" x14ac:dyDescent="0.25">
      <c r="A318" s="166" t="s">
        <v>365</v>
      </c>
      <c r="B318" s="164"/>
      <c r="C318" s="164"/>
      <c r="D318" s="164"/>
      <c r="E318" s="164"/>
      <c r="F318" s="164"/>
      <c r="M318" s="251"/>
      <c r="N318" s="78" t="s">
        <v>806</v>
      </c>
      <c r="O318" s="187"/>
      <c r="P318" s="185"/>
      <c r="Q318" s="200"/>
      <c r="R318" s="189"/>
      <c r="S318" s="189"/>
      <c r="T318" s="189"/>
      <c r="U318" s="189"/>
      <c r="V318" s="189"/>
      <c r="W318" s="189"/>
      <c r="X318" s="189"/>
      <c r="Y318" s="189"/>
      <c r="Z318" s="189"/>
      <c r="AA318" s="189"/>
      <c r="AB318" s="189"/>
      <c r="AC318" s="189"/>
      <c r="AD318" s="189"/>
      <c r="AE318" s="189"/>
      <c r="AF318" s="189"/>
      <c r="AG318" s="189"/>
      <c r="AH318" s="189"/>
      <c r="AI318" s="189"/>
      <c r="AJ318" s="189"/>
      <c r="AK318" s="189"/>
      <c r="AL318" s="189"/>
      <c r="AM318" s="189"/>
      <c r="AN318" s="189"/>
      <c r="AO318" s="189"/>
      <c r="AP318" s="189"/>
      <c r="AQ318" s="189"/>
      <c r="AR318" s="189"/>
    </row>
    <row r="319" spans="1:44" ht="15.75" x14ac:dyDescent="0.25">
      <c r="A319" s="166" t="s">
        <v>366</v>
      </c>
      <c r="B319" s="164"/>
      <c r="C319" s="164"/>
      <c r="D319" s="164"/>
      <c r="E319" s="164"/>
      <c r="F319" s="164"/>
      <c r="M319" s="251"/>
      <c r="N319" s="78" t="s">
        <v>807</v>
      </c>
      <c r="O319" s="187"/>
      <c r="P319" s="185"/>
      <c r="Q319" s="200"/>
      <c r="R319" s="189"/>
      <c r="S319" s="189"/>
      <c r="T319" s="189"/>
      <c r="U319" s="189"/>
      <c r="V319" s="189"/>
      <c r="W319" s="189"/>
      <c r="X319" s="189"/>
      <c r="Y319" s="189"/>
      <c r="Z319" s="189"/>
      <c r="AA319" s="189"/>
      <c r="AB319" s="189"/>
      <c r="AC319" s="189"/>
      <c r="AD319" s="189"/>
      <c r="AE319" s="189"/>
      <c r="AF319" s="189"/>
      <c r="AG319" s="189"/>
      <c r="AH319" s="189"/>
      <c r="AI319" s="189"/>
      <c r="AJ319" s="189"/>
      <c r="AK319" s="189"/>
      <c r="AL319" s="189"/>
      <c r="AM319" s="189"/>
      <c r="AN319" s="189"/>
      <c r="AO319" s="189"/>
      <c r="AP319" s="189"/>
      <c r="AQ319" s="189"/>
      <c r="AR319" s="189"/>
    </row>
    <row r="320" spans="1:44" ht="15.75" x14ac:dyDescent="0.25">
      <c r="A320" s="166" t="s">
        <v>367</v>
      </c>
      <c r="B320" s="164"/>
      <c r="C320" s="164"/>
      <c r="D320" s="164"/>
      <c r="E320" s="164"/>
      <c r="F320" s="164"/>
      <c r="M320" s="251"/>
      <c r="N320" s="78" t="s">
        <v>808</v>
      </c>
      <c r="O320" s="187"/>
      <c r="P320" s="185"/>
      <c r="Q320" s="214"/>
      <c r="R320" s="189"/>
      <c r="S320" s="189"/>
      <c r="T320" s="189"/>
      <c r="U320" s="189"/>
      <c r="V320" s="189"/>
      <c r="W320" s="189"/>
      <c r="X320" s="189"/>
      <c r="Y320" s="189"/>
      <c r="Z320" s="189"/>
      <c r="AA320" s="189"/>
      <c r="AB320" s="189"/>
      <c r="AC320" s="189"/>
      <c r="AD320" s="189"/>
      <c r="AE320" s="189"/>
      <c r="AF320" s="189"/>
      <c r="AG320" s="189"/>
      <c r="AH320" s="189"/>
      <c r="AI320" s="189"/>
      <c r="AJ320" s="189"/>
      <c r="AK320" s="189"/>
      <c r="AL320" s="189"/>
      <c r="AM320" s="189"/>
      <c r="AN320" s="189"/>
      <c r="AO320" s="189"/>
      <c r="AP320" s="189"/>
      <c r="AQ320" s="189"/>
      <c r="AR320" s="189"/>
    </row>
    <row r="321" spans="1:44" ht="15.75" x14ac:dyDescent="0.25">
      <c r="A321" s="166" t="s">
        <v>368</v>
      </c>
      <c r="B321" s="164"/>
      <c r="C321" s="164"/>
      <c r="D321" s="164"/>
      <c r="E321" s="164"/>
      <c r="F321" s="164"/>
      <c r="M321" s="251"/>
      <c r="N321" s="78" t="s">
        <v>809</v>
      </c>
      <c r="O321" s="187"/>
      <c r="P321" s="185"/>
      <c r="Q321" s="214"/>
      <c r="R321" s="189"/>
      <c r="S321" s="189"/>
      <c r="T321" s="189"/>
      <c r="U321" s="189"/>
      <c r="V321" s="189"/>
      <c r="W321" s="189"/>
      <c r="X321" s="189"/>
      <c r="Y321" s="189"/>
      <c r="Z321" s="189"/>
      <c r="AA321" s="189"/>
      <c r="AB321" s="189"/>
      <c r="AC321" s="189"/>
      <c r="AD321" s="189"/>
      <c r="AE321" s="189"/>
      <c r="AF321" s="189"/>
      <c r="AG321" s="189"/>
      <c r="AH321" s="189"/>
      <c r="AI321" s="189"/>
      <c r="AJ321" s="189"/>
      <c r="AK321" s="189"/>
      <c r="AL321" s="189"/>
      <c r="AM321" s="189"/>
      <c r="AN321" s="189"/>
      <c r="AO321" s="189"/>
      <c r="AP321" s="189"/>
      <c r="AQ321" s="189"/>
      <c r="AR321" s="189"/>
    </row>
    <row r="322" spans="1:44" ht="15.75" x14ac:dyDescent="0.25">
      <c r="A322" s="166" t="s">
        <v>369</v>
      </c>
      <c r="B322" s="164"/>
      <c r="C322" s="164"/>
      <c r="D322" s="164"/>
      <c r="E322" s="164"/>
      <c r="F322" s="164"/>
      <c r="M322" s="251"/>
      <c r="N322" s="78" t="s">
        <v>810</v>
      </c>
      <c r="O322" s="187"/>
      <c r="P322" s="185"/>
      <c r="Q322" s="214"/>
      <c r="R322" s="189"/>
      <c r="S322" s="189"/>
      <c r="T322" s="189"/>
      <c r="U322" s="189"/>
      <c r="V322" s="189"/>
      <c r="W322" s="189"/>
      <c r="X322" s="189"/>
      <c r="Y322" s="189"/>
      <c r="Z322" s="189"/>
      <c r="AA322" s="189"/>
      <c r="AB322" s="189"/>
      <c r="AC322" s="189"/>
      <c r="AD322" s="189"/>
      <c r="AE322" s="189"/>
      <c r="AF322" s="189"/>
      <c r="AG322" s="189"/>
      <c r="AH322" s="189"/>
      <c r="AI322" s="189"/>
      <c r="AJ322" s="189"/>
      <c r="AK322" s="189"/>
      <c r="AL322" s="189"/>
      <c r="AM322" s="189"/>
      <c r="AN322" s="189"/>
      <c r="AO322" s="189"/>
      <c r="AP322" s="189"/>
      <c r="AQ322" s="189"/>
      <c r="AR322" s="189"/>
    </row>
    <row r="323" spans="1:44" ht="15.75" x14ac:dyDescent="0.25">
      <c r="A323" s="166" t="s">
        <v>370</v>
      </c>
      <c r="B323" s="164"/>
      <c r="C323" s="164"/>
      <c r="D323" s="164"/>
      <c r="E323" s="164"/>
      <c r="F323" s="164"/>
      <c r="M323" s="251"/>
      <c r="N323" s="78" t="s">
        <v>811</v>
      </c>
      <c r="O323" s="187"/>
      <c r="P323" s="185"/>
      <c r="Q323" s="200"/>
      <c r="R323" s="189"/>
      <c r="S323" s="189"/>
      <c r="T323" s="189"/>
      <c r="U323" s="189"/>
      <c r="V323" s="189"/>
      <c r="W323" s="189"/>
      <c r="X323" s="189"/>
      <c r="Y323" s="189"/>
      <c r="Z323" s="189"/>
      <c r="AA323" s="189"/>
      <c r="AB323" s="189"/>
      <c r="AC323" s="189"/>
      <c r="AD323" s="189"/>
      <c r="AE323" s="189"/>
      <c r="AF323" s="189"/>
      <c r="AG323" s="189"/>
      <c r="AH323" s="189"/>
      <c r="AI323" s="189"/>
      <c r="AJ323" s="189"/>
      <c r="AK323" s="189"/>
      <c r="AL323" s="189"/>
      <c r="AM323" s="189"/>
      <c r="AN323" s="189"/>
      <c r="AO323" s="189"/>
      <c r="AP323" s="189"/>
      <c r="AQ323" s="189"/>
      <c r="AR323" s="189"/>
    </row>
    <row r="324" spans="1:44" ht="15.75" x14ac:dyDescent="0.25">
      <c r="A324" s="166" t="s">
        <v>371</v>
      </c>
      <c r="B324" s="164"/>
      <c r="C324" s="164"/>
      <c r="D324" s="164"/>
      <c r="E324" s="164"/>
      <c r="F324" s="164"/>
      <c r="M324" s="251"/>
      <c r="N324" s="78" t="s">
        <v>812</v>
      </c>
      <c r="O324" s="187"/>
      <c r="P324" s="185"/>
      <c r="Q324" s="200"/>
      <c r="R324" s="189"/>
      <c r="S324" s="189"/>
      <c r="T324" s="189"/>
      <c r="U324" s="189"/>
      <c r="V324" s="189"/>
      <c r="W324" s="189"/>
      <c r="X324" s="189"/>
      <c r="Y324" s="189"/>
      <c r="Z324" s="189"/>
      <c r="AA324" s="189"/>
      <c r="AB324" s="189"/>
      <c r="AC324" s="189"/>
      <c r="AD324" s="189"/>
      <c r="AE324" s="189"/>
      <c r="AF324" s="189"/>
      <c r="AG324" s="189"/>
      <c r="AH324" s="189"/>
      <c r="AI324" s="189"/>
      <c r="AJ324" s="189"/>
      <c r="AK324" s="189"/>
      <c r="AL324" s="189"/>
      <c r="AM324" s="189"/>
      <c r="AN324" s="189"/>
      <c r="AO324" s="189"/>
      <c r="AP324" s="189"/>
      <c r="AQ324" s="189"/>
      <c r="AR324" s="189"/>
    </row>
    <row r="325" spans="1:44" ht="15.75" x14ac:dyDescent="0.25">
      <c r="A325" s="166" t="s">
        <v>372</v>
      </c>
      <c r="B325" s="164"/>
      <c r="C325" s="164"/>
      <c r="D325" s="164"/>
      <c r="E325" s="164"/>
      <c r="F325" s="164"/>
      <c r="M325" s="251"/>
      <c r="N325" s="78" t="s">
        <v>813</v>
      </c>
      <c r="O325" s="187"/>
      <c r="P325" s="185"/>
      <c r="Q325" s="200"/>
      <c r="R325" s="189"/>
      <c r="S325" s="189"/>
      <c r="T325" s="189"/>
      <c r="U325" s="189"/>
      <c r="V325" s="189"/>
      <c r="W325" s="189"/>
      <c r="X325" s="189"/>
      <c r="Y325" s="189"/>
      <c r="Z325" s="189"/>
      <c r="AA325" s="189"/>
      <c r="AB325" s="189"/>
      <c r="AC325" s="189"/>
      <c r="AD325" s="189"/>
      <c r="AE325" s="189"/>
      <c r="AF325" s="189"/>
      <c r="AG325" s="189"/>
      <c r="AH325" s="189"/>
      <c r="AI325" s="189"/>
      <c r="AJ325" s="189"/>
      <c r="AK325" s="189"/>
      <c r="AL325" s="189"/>
      <c r="AM325" s="189"/>
      <c r="AN325" s="189"/>
      <c r="AO325" s="189"/>
      <c r="AP325" s="189"/>
      <c r="AQ325" s="189"/>
      <c r="AR325" s="189"/>
    </row>
    <row r="326" spans="1:44" ht="15.75" x14ac:dyDescent="0.25">
      <c r="A326" s="166" t="s">
        <v>373</v>
      </c>
      <c r="B326" s="164"/>
      <c r="C326" s="164"/>
      <c r="D326" s="164"/>
      <c r="E326" s="164"/>
      <c r="F326" s="164"/>
      <c r="M326" s="251"/>
      <c r="N326" s="78" t="s">
        <v>814</v>
      </c>
      <c r="O326" s="187"/>
      <c r="P326" s="185"/>
      <c r="Q326" s="200"/>
      <c r="R326" s="189"/>
      <c r="S326" s="189"/>
      <c r="T326" s="189"/>
      <c r="U326" s="189"/>
      <c r="V326" s="189"/>
      <c r="W326" s="189"/>
      <c r="X326" s="189"/>
      <c r="Y326" s="189"/>
      <c r="Z326" s="189"/>
      <c r="AA326" s="189"/>
      <c r="AB326" s="189"/>
      <c r="AC326" s="189"/>
      <c r="AD326" s="189"/>
      <c r="AE326" s="189"/>
      <c r="AF326" s="189"/>
      <c r="AG326" s="189"/>
      <c r="AH326" s="189"/>
      <c r="AI326" s="189"/>
      <c r="AJ326" s="189"/>
      <c r="AK326" s="189"/>
      <c r="AL326" s="189"/>
      <c r="AM326" s="189"/>
      <c r="AN326" s="189"/>
      <c r="AO326" s="189"/>
      <c r="AP326" s="189"/>
      <c r="AQ326" s="189"/>
      <c r="AR326" s="189"/>
    </row>
    <row r="327" spans="1:44" ht="15.75" x14ac:dyDescent="0.25">
      <c r="A327" s="166" t="s">
        <v>374</v>
      </c>
      <c r="B327" s="164"/>
      <c r="C327" s="164"/>
      <c r="D327" s="164"/>
      <c r="E327" s="164"/>
      <c r="F327" s="164"/>
      <c r="M327" s="251"/>
      <c r="N327" s="89" t="s">
        <v>815</v>
      </c>
      <c r="O327" s="187"/>
      <c r="P327" s="185"/>
      <c r="Q327" s="242"/>
      <c r="R327" s="189"/>
      <c r="S327" s="189"/>
      <c r="T327" s="189"/>
      <c r="U327" s="189"/>
      <c r="V327" s="189"/>
      <c r="W327" s="189"/>
      <c r="X327" s="189"/>
      <c r="Y327" s="189"/>
      <c r="Z327" s="189"/>
      <c r="AA327" s="189"/>
      <c r="AB327" s="189"/>
      <c r="AC327" s="189"/>
      <c r="AD327" s="189"/>
      <c r="AE327" s="189"/>
      <c r="AF327" s="189"/>
      <c r="AG327" s="189"/>
      <c r="AH327" s="189"/>
      <c r="AI327" s="189"/>
      <c r="AJ327" s="189"/>
      <c r="AK327" s="189"/>
      <c r="AL327" s="189"/>
      <c r="AM327" s="189"/>
      <c r="AN327" s="189"/>
      <c r="AO327" s="189"/>
      <c r="AP327" s="189"/>
      <c r="AQ327" s="189"/>
      <c r="AR327" s="189"/>
    </row>
    <row r="328" spans="1:44" ht="15.75" x14ac:dyDescent="0.25">
      <c r="A328" s="166" t="s">
        <v>375</v>
      </c>
      <c r="B328" s="164"/>
      <c r="C328" s="164"/>
      <c r="D328" s="164"/>
      <c r="E328" s="164"/>
      <c r="F328" s="164"/>
      <c r="M328" s="251"/>
      <c r="N328" s="78" t="s">
        <v>816</v>
      </c>
      <c r="O328" s="78"/>
      <c r="P328" s="185"/>
      <c r="Q328" s="200"/>
      <c r="R328" s="189"/>
      <c r="S328" s="189"/>
      <c r="T328" s="189"/>
      <c r="U328" s="189"/>
      <c r="V328" s="189"/>
      <c r="W328" s="189"/>
      <c r="X328" s="189"/>
      <c r="Y328" s="189"/>
      <c r="Z328" s="189"/>
      <c r="AA328" s="189"/>
      <c r="AB328" s="189"/>
      <c r="AC328" s="189"/>
      <c r="AD328" s="189"/>
      <c r="AE328" s="189"/>
      <c r="AF328" s="189"/>
      <c r="AG328" s="189"/>
      <c r="AH328" s="189"/>
      <c r="AI328" s="189"/>
      <c r="AJ328" s="189"/>
      <c r="AK328" s="189"/>
      <c r="AL328" s="189"/>
      <c r="AM328" s="189"/>
      <c r="AN328" s="189"/>
      <c r="AO328" s="189"/>
      <c r="AP328" s="189"/>
      <c r="AQ328" s="189"/>
      <c r="AR328" s="189"/>
    </row>
    <row r="329" spans="1:44" ht="15.75" x14ac:dyDescent="0.25">
      <c r="A329" s="166" t="s">
        <v>376</v>
      </c>
      <c r="B329" s="164"/>
      <c r="C329" s="164"/>
      <c r="D329" s="164"/>
      <c r="E329" s="164"/>
      <c r="F329" s="164"/>
      <c r="M329" s="251"/>
      <c r="N329" s="78" t="s">
        <v>817</v>
      </c>
      <c r="O329" s="78"/>
      <c r="P329" s="185"/>
      <c r="Q329" s="214"/>
      <c r="R329" s="189"/>
      <c r="S329" s="189"/>
      <c r="T329" s="189"/>
      <c r="U329" s="189"/>
      <c r="V329" s="189"/>
      <c r="W329" s="189"/>
      <c r="X329" s="189"/>
      <c r="Y329" s="189"/>
      <c r="Z329" s="189"/>
      <c r="AA329" s="189"/>
      <c r="AB329" s="189"/>
      <c r="AC329" s="189"/>
      <c r="AD329" s="189"/>
      <c r="AE329" s="189"/>
      <c r="AF329" s="189"/>
      <c r="AG329" s="189"/>
      <c r="AH329" s="189"/>
      <c r="AI329" s="189"/>
      <c r="AJ329" s="189"/>
      <c r="AK329" s="189"/>
      <c r="AL329" s="189"/>
      <c r="AM329" s="189"/>
      <c r="AN329" s="189"/>
      <c r="AO329" s="189"/>
      <c r="AP329" s="189"/>
      <c r="AQ329" s="189"/>
      <c r="AR329" s="189"/>
    </row>
    <row r="330" spans="1:44" ht="15.75" x14ac:dyDescent="0.25">
      <c r="A330" s="166" t="s">
        <v>377</v>
      </c>
      <c r="B330" s="164"/>
      <c r="C330" s="164"/>
      <c r="D330" s="164"/>
      <c r="E330" s="164"/>
      <c r="F330" s="164"/>
      <c r="M330" s="251"/>
      <c r="N330" s="78" t="s">
        <v>818</v>
      </c>
      <c r="O330" s="78"/>
      <c r="P330" s="185"/>
      <c r="Q330" s="214"/>
      <c r="R330" s="189"/>
      <c r="S330" s="189"/>
      <c r="T330" s="189"/>
      <c r="U330" s="189"/>
      <c r="V330" s="189"/>
      <c r="W330" s="189"/>
      <c r="X330" s="189"/>
      <c r="Y330" s="189"/>
      <c r="Z330" s="189"/>
      <c r="AA330" s="189"/>
      <c r="AB330" s="189"/>
      <c r="AC330" s="189"/>
      <c r="AD330" s="189"/>
      <c r="AE330" s="189"/>
      <c r="AF330" s="189"/>
      <c r="AG330" s="189"/>
      <c r="AH330" s="189"/>
      <c r="AI330" s="189"/>
      <c r="AJ330" s="189"/>
      <c r="AK330" s="189"/>
      <c r="AL330" s="189"/>
      <c r="AM330" s="189"/>
      <c r="AN330" s="189"/>
      <c r="AO330" s="189"/>
      <c r="AP330" s="189"/>
      <c r="AQ330" s="189"/>
      <c r="AR330" s="189"/>
    </row>
    <row r="331" spans="1:44" ht="15.75" x14ac:dyDescent="0.25">
      <c r="A331" s="166" t="s">
        <v>378</v>
      </c>
      <c r="B331" s="164"/>
      <c r="C331" s="164"/>
      <c r="D331" s="164"/>
      <c r="E331" s="164"/>
      <c r="F331" s="164"/>
      <c r="M331" s="251"/>
      <c r="N331" s="78" t="s">
        <v>819</v>
      </c>
      <c r="O331" s="78"/>
      <c r="P331" s="185"/>
      <c r="Q331" s="214"/>
      <c r="R331" s="189"/>
      <c r="S331" s="189"/>
      <c r="T331" s="189"/>
      <c r="U331" s="189"/>
      <c r="V331" s="189"/>
      <c r="W331" s="189"/>
      <c r="X331" s="189"/>
      <c r="Y331" s="189"/>
      <c r="Z331" s="189"/>
      <c r="AA331" s="189"/>
      <c r="AB331" s="189"/>
      <c r="AC331" s="189"/>
      <c r="AD331" s="189"/>
      <c r="AE331" s="189"/>
      <c r="AF331" s="189"/>
      <c r="AG331" s="189"/>
      <c r="AH331" s="189"/>
      <c r="AI331" s="189"/>
      <c r="AJ331" s="189"/>
      <c r="AK331" s="189"/>
      <c r="AL331" s="189"/>
      <c r="AM331" s="189"/>
      <c r="AN331" s="189"/>
      <c r="AO331" s="189"/>
      <c r="AP331" s="189"/>
      <c r="AQ331" s="189"/>
      <c r="AR331" s="189"/>
    </row>
    <row r="332" spans="1:44" ht="15.75" x14ac:dyDescent="0.25">
      <c r="A332" s="166" t="s">
        <v>379</v>
      </c>
      <c r="B332" s="164"/>
      <c r="C332" s="164"/>
      <c r="D332" s="164"/>
      <c r="E332" s="164"/>
      <c r="F332" s="164"/>
      <c r="M332" s="251"/>
      <c r="N332" s="78" t="s">
        <v>820</v>
      </c>
      <c r="O332" s="78"/>
      <c r="P332" s="185"/>
      <c r="Q332" s="214"/>
      <c r="R332" s="189"/>
      <c r="S332" s="189"/>
      <c r="T332" s="189"/>
      <c r="U332" s="189"/>
      <c r="V332" s="189"/>
      <c r="W332" s="189"/>
      <c r="X332" s="189"/>
      <c r="Y332" s="189"/>
      <c r="Z332" s="189"/>
      <c r="AA332" s="189"/>
      <c r="AB332" s="189"/>
      <c r="AC332" s="189"/>
      <c r="AD332" s="189"/>
      <c r="AE332" s="189"/>
      <c r="AF332" s="189"/>
      <c r="AG332" s="189"/>
      <c r="AH332" s="189"/>
      <c r="AI332" s="189"/>
      <c r="AJ332" s="189"/>
      <c r="AK332" s="189"/>
      <c r="AL332" s="189"/>
      <c r="AM332" s="189"/>
      <c r="AN332" s="189"/>
      <c r="AO332" s="189"/>
      <c r="AP332" s="189"/>
      <c r="AQ332" s="189"/>
      <c r="AR332" s="189"/>
    </row>
    <row r="333" spans="1:44" ht="15.75" x14ac:dyDescent="0.25">
      <c r="A333" s="166" t="s">
        <v>380</v>
      </c>
      <c r="B333" s="164"/>
      <c r="C333" s="164"/>
      <c r="D333" s="164"/>
      <c r="E333" s="164"/>
      <c r="F333" s="164"/>
      <c r="M333" s="251"/>
      <c r="N333" s="78" t="s">
        <v>821</v>
      </c>
      <c r="O333" s="78"/>
      <c r="P333" s="185"/>
      <c r="Q333" s="214"/>
      <c r="R333" s="189"/>
      <c r="S333" s="189"/>
      <c r="T333" s="189"/>
      <c r="U333" s="189"/>
      <c r="V333" s="189"/>
      <c r="W333" s="189"/>
      <c r="X333" s="189"/>
      <c r="Y333" s="189"/>
      <c r="Z333" s="189"/>
      <c r="AA333" s="189"/>
      <c r="AB333" s="189"/>
      <c r="AC333" s="189"/>
      <c r="AD333" s="189"/>
      <c r="AE333" s="189"/>
      <c r="AF333" s="189"/>
      <c r="AG333" s="189"/>
      <c r="AH333" s="189"/>
      <c r="AI333" s="189"/>
      <c r="AJ333" s="189"/>
      <c r="AK333" s="189"/>
      <c r="AL333" s="189"/>
      <c r="AM333" s="189"/>
      <c r="AN333" s="189"/>
      <c r="AO333" s="189"/>
      <c r="AP333" s="189"/>
      <c r="AQ333" s="189"/>
      <c r="AR333" s="189"/>
    </row>
    <row r="334" spans="1:44" ht="15.75" x14ac:dyDescent="0.25">
      <c r="A334" s="166" t="s">
        <v>381</v>
      </c>
      <c r="B334" s="164"/>
      <c r="C334" s="164"/>
      <c r="D334" s="164"/>
      <c r="E334" s="164"/>
      <c r="F334" s="164"/>
      <c r="M334" s="251"/>
      <c r="N334" s="78" t="s">
        <v>822</v>
      </c>
      <c r="O334" s="78"/>
      <c r="P334" s="185"/>
      <c r="Q334" s="214"/>
      <c r="R334" s="189"/>
      <c r="S334" s="189"/>
      <c r="T334" s="189"/>
      <c r="U334" s="189"/>
      <c r="V334" s="189"/>
      <c r="W334" s="189"/>
      <c r="X334" s="189"/>
      <c r="Y334" s="189"/>
      <c r="Z334" s="189"/>
      <c r="AA334" s="189"/>
      <c r="AB334" s="189"/>
      <c r="AC334" s="189"/>
      <c r="AD334" s="189"/>
      <c r="AE334" s="189"/>
      <c r="AF334" s="189"/>
      <c r="AG334" s="189"/>
      <c r="AH334" s="189"/>
      <c r="AI334" s="189"/>
      <c r="AJ334" s="189"/>
      <c r="AK334" s="189"/>
      <c r="AL334" s="189"/>
      <c r="AM334" s="189"/>
      <c r="AN334" s="189"/>
      <c r="AO334" s="189"/>
      <c r="AP334" s="189"/>
      <c r="AQ334" s="189"/>
      <c r="AR334" s="189"/>
    </row>
    <row r="335" spans="1:44" ht="15.75" x14ac:dyDescent="0.25">
      <c r="A335" s="166" t="s">
        <v>382</v>
      </c>
      <c r="B335" s="164"/>
      <c r="C335" s="164"/>
      <c r="D335" s="164"/>
      <c r="E335" s="164"/>
      <c r="F335" s="164"/>
      <c r="M335" s="251"/>
      <c r="N335" s="78" t="s">
        <v>823</v>
      </c>
      <c r="O335" s="78"/>
      <c r="P335" s="185"/>
      <c r="Q335" s="214"/>
      <c r="R335" s="189"/>
      <c r="S335" s="189"/>
      <c r="T335" s="189"/>
      <c r="U335" s="189"/>
      <c r="V335" s="189"/>
      <c r="W335" s="189"/>
      <c r="X335" s="189"/>
      <c r="Y335" s="189"/>
      <c r="Z335" s="189"/>
      <c r="AA335" s="189"/>
      <c r="AB335" s="189"/>
      <c r="AC335" s="189"/>
      <c r="AD335" s="189"/>
      <c r="AE335" s="189"/>
      <c r="AF335" s="189"/>
      <c r="AG335" s="189"/>
      <c r="AH335" s="189"/>
      <c r="AI335" s="189"/>
      <c r="AJ335" s="189"/>
      <c r="AK335" s="189"/>
      <c r="AL335" s="189"/>
      <c r="AM335" s="189"/>
      <c r="AN335" s="189"/>
      <c r="AO335" s="189"/>
      <c r="AP335" s="189"/>
      <c r="AQ335" s="189"/>
      <c r="AR335" s="189"/>
    </row>
    <row r="336" spans="1:44" ht="15.75" x14ac:dyDescent="0.25">
      <c r="A336" s="166" t="s">
        <v>383</v>
      </c>
      <c r="B336" s="164"/>
      <c r="C336" s="164"/>
      <c r="D336" s="164"/>
      <c r="E336" s="164"/>
      <c r="F336" s="164"/>
      <c r="M336" s="251"/>
      <c r="N336" s="78" t="s">
        <v>824</v>
      </c>
      <c r="O336" s="78"/>
      <c r="P336" s="185"/>
      <c r="Q336" s="238"/>
      <c r="R336" s="189"/>
      <c r="S336" s="189"/>
      <c r="T336" s="189"/>
      <c r="U336" s="189"/>
      <c r="V336" s="189"/>
      <c r="W336" s="189"/>
      <c r="X336" s="189"/>
      <c r="Y336" s="189"/>
      <c r="Z336" s="189"/>
      <c r="AA336" s="189"/>
      <c r="AB336" s="189"/>
      <c r="AC336" s="189"/>
      <c r="AD336" s="189"/>
      <c r="AE336" s="189"/>
      <c r="AF336" s="189"/>
      <c r="AG336" s="189"/>
      <c r="AH336" s="189"/>
      <c r="AI336" s="189"/>
      <c r="AJ336" s="189"/>
      <c r="AK336" s="189"/>
      <c r="AL336" s="189"/>
      <c r="AM336" s="189"/>
      <c r="AN336" s="189"/>
      <c r="AO336" s="189"/>
      <c r="AP336" s="189"/>
      <c r="AQ336" s="189"/>
      <c r="AR336" s="189"/>
    </row>
    <row r="337" spans="1:44" ht="15.75" x14ac:dyDescent="0.25">
      <c r="A337" s="166" t="s">
        <v>384</v>
      </c>
      <c r="B337" s="164"/>
      <c r="C337" s="164"/>
      <c r="D337" s="164"/>
      <c r="E337" s="164"/>
      <c r="F337" s="164"/>
      <c r="M337" s="251"/>
      <c r="N337" s="78" t="s">
        <v>825</v>
      </c>
      <c r="O337" s="78"/>
      <c r="P337" s="185"/>
      <c r="Q337" s="214"/>
      <c r="R337" s="189"/>
      <c r="S337" s="189"/>
      <c r="T337" s="189"/>
      <c r="U337" s="189"/>
      <c r="V337" s="189"/>
      <c r="W337" s="189"/>
      <c r="X337" s="189"/>
      <c r="Y337" s="189"/>
      <c r="Z337" s="189"/>
      <c r="AA337" s="189"/>
      <c r="AB337" s="189"/>
      <c r="AC337" s="189"/>
      <c r="AD337" s="189"/>
      <c r="AE337" s="189"/>
      <c r="AF337" s="189"/>
      <c r="AG337" s="189"/>
      <c r="AH337" s="189"/>
      <c r="AI337" s="189"/>
      <c r="AJ337" s="189"/>
      <c r="AK337" s="189"/>
      <c r="AL337" s="189"/>
      <c r="AM337" s="189"/>
      <c r="AN337" s="189"/>
      <c r="AO337" s="189"/>
      <c r="AP337" s="189"/>
      <c r="AQ337" s="189"/>
      <c r="AR337" s="189"/>
    </row>
    <row r="338" spans="1:44" ht="15.75" x14ac:dyDescent="0.25">
      <c r="A338" s="166" t="s">
        <v>385</v>
      </c>
      <c r="B338" s="164"/>
      <c r="C338" s="164"/>
      <c r="D338" s="164"/>
      <c r="E338" s="164"/>
      <c r="F338" s="164"/>
      <c r="M338" s="251"/>
      <c r="N338" s="78" t="s">
        <v>826</v>
      </c>
      <c r="O338" s="78"/>
      <c r="P338" s="185"/>
      <c r="Q338" s="214"/>
      <c r="R338" s="189"/>
      <c r="S338" s="189"/>
      <c r="T338" s="189"/>
      <c r="U338" s="189"/>
      <c r="V338" s="189"/>
      <c r="W338" s="189"/>
      <c r="X338" s="189"/>
      <c r="Y338" s="189"/>
      <c r="Z338" s="189"/>
      <c r="AA338" s="189"/>
      <c r="AB338" s="189"/>
      <c r="AC338" s="189"/>
      <c r="AD338" s="189"/>
      <c r="AE338" s="189"/>
      <c r="AF338" s="189"/>
      <c r="AG338" s="189"/>
      <c r="AH338" s="189"/>
      <c r="AI338" s="189"/>
      <c r="AJ338" s="189"/>
      <c r="AK338" s="189"/>
      <c r="AL338" s="189"/>
      <c r="AM338" s="189"/>
      <c r="AN338" s="189"/>
      <c r="AO338" s="189"/>
      <c r="AP338" s="189"/>
      <c r="AQ338" s="189"/>
      <c r="AR338" s="189"/>
    </row>
    <row r="339" spans="1:44" ht="15.75" x14ac:dyDescent="0.25">
      <c r="A339" s="166" t="s">
        <v>386</v>
      </c>
      <c r="B339" s="164"/>
      <c r="C339" s="164"/>
      <c r="D339" s="164"/>
      <c r="E339" s="164"/>
      <c r="F339" s="164"/>
      <c r="N339" s="187"/>
      <c r="O339" s="187"/>
      <c r="P339" s="185"/>
      <c r="Q339" s="185"/>
      <c r="R339" s="185"/>
      <c r="S339" s="185"/>
      <c r="T339" s="185"/>
      <c r="U339" s="185"/>
      <c r="V339" s="185"/>
      <c r="W339" s="185"/>
      <c r="X339" s="189"/>
      <c r="Y339" s="189"/>
      <c r="Z339" s="189"/>
      <c r="AA339" s="189"/>
      <c r="AB339" s="189"/>
      <c r="AC339" s="189"/>
      <c r="AD339" s="189"/>
      <c r="AE339" s="189"/>
      <c r="AF339" s="189"/>
      <c r="AG339" s="189"/>
      <c r="AH339" s="189"/>
      <c r="AI339" s="189"/>
      <c r="AJ339" s="189"/>
      <c r="AK339" s="189"/>
      <c r="AL339" s="189"/>
      <c r="AM339" s="189"/>
      <c r="AN339" s="189"/>
      <c r="AO339" s="189"/>
      <c r="AP339" s="189"/>
      <c r="AQ339" s="189"/>
      <c r="AR339" s="189"/>
    </row>
    <row r="340" spans="1:44" ht="15.75" x14ac:dyDescent="0.25">
      <c r="A340" s="166" t="s">
        <v>387</v>
      </c>
      <c r="B340" s="164"/>
      <c r="C340" s="164"/>
      <c r="D340" s="164"/>
      <c r="E340" s="164"/>
      <c r="F340" s="164"/>
      <c r="N340" s="74" t="s">
        <v>827</v>
      </c>
      <c r="O340" s="74"/>
      <c r="P340" s="177"/>
      <c r="Q340" s="177"/>
      <c r="R340" s="177"/>
      <c r="S340" s="177"/>
      <c r="T340" s="177"/>
      <c r="U340" s="177"/>
      <c r="V340" s="177"/>
      <c r="W340" s="177"/>
      <c r="X340" s="189"/>
      <c r="Y340" s="189"/>
      <c r="Z340" s="189"/>
      <c r="AA340" s="189"/>
      <c r="AB340" s="189"/>
      <c r="AC340" s="189"/>
      <c r="AD340" s="189"/>
      <c r="AE340" s="189"/>
      <c r="AF340" s="189"/>
      <c r="AG340" s="189"/>
      <c r="AH340" s="189"/>
      <c r="AI340" s="189"/>
      <c r="AJ340" s="189"/>
      <c r="AK340" s="189"/>
      <c r="AL340" s="189"/>
      <c r="AM340" s="189"/>
      <c r="AN340" s="189"/>
      <c r="AO340" s="189"/>
      <c r="AP340" s="189"/>
      <c r="AQ340" s="189"/>
      <c r="AR340" s="189"/>
    </row>
    <row r="341" spans="1:44" ht="18.75" x14ac:dyDescent="0.25">
      <c r="A341" s="166" t="s">
        <v>388</v>
      </c>
      <c r="B341" s="164"/>
      <c r="C341" s="164"/>
      <c r="D341" s="164"/>
      <c r="E341" s="164"/>
      <c r="F341" s="164"/>
      <c r="M341" s="178"/>
      <c r="N341" s="84"/>
      <c r="O341" s="182"/>
      <c r="P341" s="183"/>
      <c r="Q341" s="189"/>
      <c r="R341" s="189"/>
      <c r="S341" s="189"/>
      <c r="T341" s="189"/>
      <c r="U341" s="189"/>
      <c r="V341" s="189"/>
      <c r="W341" s="189"/>
      <c r="X341" s="189"/>
      <c r="Y341" s="189"/>
      <c r="Z341" s="189"/>
      <c r="AA341" s="189"/>
      <c r="AB341" s="189"/>
      <c r="AC341" s="189"/>
      <c r="AD341" s="189"/>
      <c r="AE341" s="189"/>
      <c r="AF341" s="189"/>
      <c r="AG341" s="189"/>
      <c r="AH341" s="189"/>
      <c r="AI341" s="189"/>
      <c r="AJ341" s="189"/>
      <c r="AK341" s="189"/>
      <c r="AL341" s="189"/>
      <c r="AM341" s="189"/>
      <c r="AN341" s="189"/>
      <c r="AO341" s="189"/>
      <c r="AP341" s="189"/>
      <c r="AQ341" s="189"/>
      <c r="AR341" s="189"/>
    </row>
    <row r="342" spans="1:44" ht="15" customHeight="1" x14ac:dyDescent="0.25">
      <c r="A342" s="166" t="s">
        <v>389</v>
      </c>
      <c r="B342" s="164"/>
      <c r="C342" s="164"/>
      <c r="D342" s="164"/>
      <c r="E342" s="164"/>
      <c r="F342" s="164"/>
      <c r="M342" s="254"/>
      <c r="N342" s="86" t="s">
        <v>828</v>
      </c>
      <c r="O342" s="76"/>
      <c r="P342" s="224"/>
      <c r="Q342" s="224"/>
      <c r="R342" s="224"/>
      <c r="S342" s="224"/>
      <c r="T342" s="224"/>
      <c r="U342" s="224"/>
      <c r="V342" s="177"/>
      <c r="W342" s="189"/>
      <c r="X342" s="189"/>
      <c r="Y342" s="189"/>
      <c r="Z342" s="189"/>
      <c r="AA342" s="189"/>
      <c r="AB342" s="189"/>
      <c r="AC342" s="189"/>
      <c r="AD342" s="189"/>
      <c r="AE342" s="189"/>
      <c r="AF342" s="189"/>
      <c r="AG342" s="189"/>
      <c r="AH342" s="189"/>
      <c r="AI342" s="189"/>
      <c r="AJ342" s="189"/>
      <c r="AK342" s="189"/>
      <c r="AL342" s="189"/>
      <c r="AM342" s="189"/>
      <c r="AN342" s="189"/>
      <c r="AO342" s="189"/>
      <c r="AP342" s="189"/>
      <c r="AQ342" s="189"/>
      <c r="AR342" s="189"/>
    </row>
    <row r="343" spans="1:44" ht="15.75" x14ac:dyDescent="0.25">
      <c r="A343" s="166" t="s">
        <v>390</v>
      </c>
      <c r="B343" s="164"/>
      <c r="C343" s="164"/>
      <c r="D343" s="164"/>
      <c r="E343" s="164"/>
      <c r="F343" s="164"/>
      <c r="M343" s="210"/>
      <c r="N343" s="84" t="s">
        <v>829</v>
      </c>
      <c r="O343" s="187"/>
      <c r="P343" s="185"/>
      <c r="Q343" s="212"/>
      <c r="R343" s="212"/>
      <c r="S343" s="212"/>
      <c r="T343" s="212"/>
      <c r="U343" s="212"/>
      <c r="V343" s="214"/>
      <c r="W343" s="255"/>
      <c r="X343" s="189"/>
      <c r="Y343" s="189"/>
      <c r="Z343" s="189"/>
      <c r="AA343" s="189"/>
      <c r="AB343" s="189"/>
      <c r="AC343" s="189"/>
      <c r="AD343" s="189"/>
      <c r="AE343" s="189"/>
      <c r="AF343" s="189"/>
      <c r="AG343" s="189"/>
      <c r="AH343" s="189"/>
      <c r="AI343" s="189"/>
      <c r="AJ343" s="189"/>
      <c r="AK343" s="189"/>
      <c r="AL343" s="189"/>
      <c r="AM343" s="189"/>
      <c r="AN343" s="189"/>
      <c r="AO343" s="189"/>
      <c r="AP343" s="189"/>
      <c r="AQ343" s="189"/>
      <c r="AR343" s="189"/>
    </row>
    <row r="344" spans="1:44" ht="15.75" x14ac:dyDescent="0.25">
      <c r="A344" s="166" t="s">
        <v>391</v>
      </c>
      <c r="B344" s="164"/>
      <c r="C344" s="164"/>
      <c r="D344" s="164"/>
      <c r="E344" s="164"/>
      <c r="F344" s="164"/>
      <c r="M344" s="213"/>
      <c r="N344" s="84" t="s">
        <v>830</v>
      </c>
      <c r="O344" s="187"/>
      <c r="P344" s="185"/>
      <c r="Q344" s="215"/>
      <c r="R344" s="215"/>
      <c r="S344" s="215"/>
      <c r="T344" s="215"/>
      <c r="U344" s="215"/>
      <c r="V344" s="189"/>
      <c r="W344" s="189"/>
      <c r="X344" s="189"/>
      <c r="Y344" s="189"/>
      <c r="Z344" s="189"/>
      <c r="AA344" s="189"/>
      <c r="AB344" s="189"/>
      <c r="AC344" s="189"/>
      <c r="AD344" s="189"/>
      <c r="AE344" s="189"/>
      <c r="AF344" s="189"/>
      <c r="AG344" s="189"/>
      <c r="AH344" s="189"/>
      <c r="AI344" s="189"/>
      <c r="AJ344" s="189"/>
      <c r="AK344" s="189"/>
      <c r="AL344" s="189"/>
      <c r="AM344" s="189"/>
      <c r="AN344" s="189"/>
      <c r="AO344" s="189"/>
      <c r="AP344" s="189"/>
      <c r="AQ344" s="189"/>
      <c r="AR344" s="189"/>
    </row>
    <row r="345" spans="1:44" ht="15.75" x14ac:dyDescent="0.25">
      <c r="A345" s="166" t="s">
        <v>392</v>
      </c>
      <c r="B345" s="164"/>
      <c r="C345" s="164"/>
      <c r="D345" s="164"/>
      <c r="E345" s="164"/>
      <c r="F345" s="164"/>
      <c r="M345" s="213"/>
      <c r="N345" s="84" t="s">
        <v>831</v>
      </c>
      <c r="O345" s="187"/>
      <c r="P345" s="185"/>
      <c r="Q345" s="215"/>
      <c r="R345" s="215"/>
      <c r="S345" s="215"/>
      <c r="T345" s="215"/>
      <c r="U345" s="215"/>
      <c r="V345" s="185"/>
      <c r="W345" s="185"/>
      <c r="X345" s="189"/>
      <c r="Y345" s="189"/>
      <c r="Z345" s="189"/>
      <c r="AA345" s="189"/>
      <c r="AB345" s="189"/>
      <c r="AC345" s="189"/>
      <c r="AD345" s="189"/>
      <c r="AE345" s="189"/>
      <c r="AF345" s="189"/>
      <c r="AG345" s="189"/>
      <c r="AH345" s="189"/>
      <c r="AI345" s="189"/>
      <c r="AJ345" s="189"/>
      <c r="AK345" s="189"/>
      <c r="AL345" s="189"/>
      <c r="AM345" s="189"/>
      <c r="AN345" s="189"/>
      <c r="AO345" s="189"/>
      <c r="AP345" s="189"/>
      <c r="AQ345" s="189"/>
      <c r="AR345" s="189"/>
    </row>
    <row r="346" spans="1:44" ht="15.75" x14ac:dyDescent="0.25">
      <c r="A346" s="166" t="s">
        <v>393</v>
      </c>
      <c r="B346" s="164"/>
      <c r="C346" s="164"/>
      <c r="D346" s="164"/>
      <c r="E346" s="164"/>
      <c r="F346" s="164"/>
      <c r="M346" s="213"/>
      <c r="N346" s="84" t="s">
        <v>832</v>
      </c>
      <c r="O346" s="187"/>
      <c r="P346" s="185"/>
      <c r="Q346" s="215"/>
      <c r="R346" s="215"/>
      <c r="S346" s="215"/>
      <c r="T346" s="215"/>
      <c r="U346" s="215"/>
      <c r="V346" s="185"/>
      <c r="W346" s="185"/>
      <c r="X346" s="189"/>
      <c r="Y346" s="189"/>
      <c r="Z346" s="189"/>
      <c r="AA346" s="189"/>
      <c r="AB346" s="189"/>
      <c r="AC346" s="189"/>
      <c r="AD346" s="189"/>
      <c r="AE346" s="189"/>
      <c r="AF346" s="189"/>
      <c r="AG346" s="189"/>
      <c r="AH346" s="189"/>
      <c r="AI346" s="189"/>
      <c r="AJ346" s="189"/>
      <c r="AK346" s="189"/>
      <c r="AL346" s="189"/>
      <c r="AM346" s="189"/>
      <c r="AN346" s="189"/>
      <c r="AO346" s="189"/>
      <c r="AP346" s="189"/>
      <c r="AQ346" s="189"/>
      <c r="AR346" s="189"/>
    </row>
    <row r="347" spans="1:44" ht="15.75" x14ac:dyDescent="0.25">
      <c r="A347" s="166" t="s">
        <v>394</v>
      </c>
      <c r="B347" s="164"/>
      <c r="C347" s="164"/>
      <c r="D347" s="164"/>
      <c r="E347" s="164"/>
      <c r="F347" s="164"/>
      <c r="M347" s="213"/>
      <c r="N347" s="84" t="s">
        <v>833</v>
      </c>
      <c r="O347" s="187"/>
      <c r="P347" s="185"/>
      <c r="Q347" s="215"/>
      <c r="R347" s="215"/>
      <c r="S347" s="215"/>
      <c r="T347" s="215"/>
      <c r="U347" s="215"/>
      <c r="V347" s="185"/>
      <c r="W347" s="185"/>
      <c r="X347" s="189"/>
      <c r="Y347" s="189"/>
      <c r="Z347" s="189"/>
      <c r="AA347" s="189"/>
      <c r="AB347" s="189"/>
      <c r="AC347" s="189"/>
      <c r="AD347" s="189"/>
      <c r="AE347" s="189"/>
      <c r="AF347" s="189"/>
      <c r="AG347" s="189"/>
      <c r="AH347" s="189"/>
      <c r="AI347" s="189"/>
      <c r="AJ347" s="189"/>
      <c r="AK347" s="189"/>
      <c r="AL347" s="189"/>
      <c r="AM347" s="189"/>
      <c r="AN347" s="189"/>
      <c r="AO347" s="189"/>
      <c r="AP347" s="189"/>
      <c r="AQ347" s="189"/>
      <c r="AR347" s="189"/>
    </row>
    <row r="348" spans="1:44" ht="15.75" x14ac:dyDescent="0.25">
      <c r="A348" s="166" t="s">
        <v>395</v>
      </c>
      <c r="B348" s="164"/>
      <c r="C348" s="164"/>
      <c r="D348" s="164"/>
      <c r="E348" s="164"/>
      <c r="F348" s="164"/>
      <c r="M348" s="210"/>
      <c r="N348" s="84" t="s">
        <v>834</v>
      </c>
      <c r="O348" s="187"/>
      <c r="P348" s="185"/>
      <c r="Q348" s="210"/>
      <c r="R348" s="210"/>
      <c r="S348" s="210"/>
      <c r="T348" s="210"/>
      <c r="U348" s="210"/>
      <c r="V348" s="185"/>
      <c r="W348" s="185"/>
      <c r="X348" s="189"/>
      <c r="Y348" s="189"/>
      <c r="Z348" s="189"/>
      <c r="AA348" s="189"/>
      <c r="AB348" s="189"/>
      <c r="AC348" s="189"/>
      <c r="AD348" s="189"/>
      <c r="AE348" s="189"/>
      <c r="AF348" s="189"/>
      <c r="AG348" s="189"/>
      <c r="AH348" s="189"/>
      <c r="AI348" s="189"/>
      <c r="AJ348" s="189"/>
      <c r="AK348" s="189"/>
      <c r="AL348" s="189"/>
      <c r="AM348" s="189"/>
      <c r="AN348" s="189"/>
      <c r="AO348" s="189"/>
      <c r="AP348" s="189"/>
      <c r="AQ348" s="189"/>
      <c r="AR348" s="189"/>
    </row>
    <row r="349" spans="1:44" ht="15.75" x14ac:dyDescent="0.25">
      <c r="A349" s="166" t="s">
        <v>396</v>
      </c>
      <c r="B349" s="164"/>
      <c r="C349" s="164"/>
      <c r="D349" s="164"/>
      <c r="E349" s="164"/>
      <c r="F349" s="164"/>
      <c r="M349" s="213"/>
      <c r="N349" s="84" t="s">
        <v>835</v>
      </c>
      <c r="O349" s="187"/>
      <c r="P349" s="185"/>
      <c r="Q349" s="215"/>
      <c r="R349" s="215"/>
      <c r="S349" s="215"/>
      <c r="T349" s="215"/>
      <c r="U349" s="215"/>
      <c r="V349" s="185"/>
      <c r="W349" s="185"/>
      <c r="X349" s="189"/>
      <c r="Y349" s="189"/>
      <c r="Z349" s="189"/>
      <c r="AA349" s="189"/>
      <c r="AB349" s="189"/>
      <c r="AC349" s="189"/>
      <c r="AD349" s="189"/>
      <c r="AE349" s="189"/>
      <c r="AF349" s="189"/>
      <c r="AG349" s="189"/>
      <c r="AH349" s="189"/>
      <c r="AI349" s="189"/>
      <c r="AJ349" s="189"/>
      <c r="AK349" s="189"/>
      <c r="AL349" s="189"/>
      <c r="AM349" s="189"/>
      <c r="AN349" s="189"/>
      <c r="AO349" s="189"/>
      <c r="AP349" s="189"/>
      <c r="AQ349" s="189"/>
      <c r="AR349" s="189"/>
    </row>
    <row r="350" spans="1:44" ht="15.75" x14ac:dyDescent="0.25">
      <c r="A350" s="166" t="s">
        <v>397</v>
      </c>
      <c r="B350" s="164"/>
      <c r="C350" s="164"/>
      <c r="D350" s="164"/>
      <c r="E350" s="164"/>
      <c r="F350" s="164"/>
      <c r="M350" s="213"/>
      <c r="N350" s="84" t="s">
        <v>836</v>
      </c>
      <c r="O350" s="187"/>
      <c r="P350" s="185"/>
      <c r="Q350" s="215"/>
      <c r="R350" s="215"/>
      <c r="S350" s="215"/>
      <c r="T350" s="215"/>
      <c r="U350" s="215"/>
      <c r="V350" s="185"/>
      <c r="W350" s="185"/>
      <c r="X350" s="189"/>
      <c r="Y350" s="189"/>
      <c r="Z350" s="189"/>
      <c r="AA350" s="189"/>
      <c r="AB350" s="189"/>
      <c r="AC350" s="189"/>
      <c r="AD350" s="189"/>
      <c r="AE350" s="189"/>
      <c r="AF350" s="189"/>
      <c r="AG350" s="189"/>
      <c r="AH350" s="189"/>
      <c r="AI350" s="189"/>
      <c r="AJ350" s="189"/>
      <c r="AK350" s="189"/>
      <c r="AL350" s="189"/>
      <c r="AM350" s="189"/>
      <c r="AN350" s="189"/>
      <c r="AO350" s="189"/>
      <c r="AP350" s="189"/>
      <c r="AQ350" s="189"/>
      <c r="AR350" s="189"/>
    </row>
    <row r="351" spans="1:44" ht="15.75" x14ac:dyDescent="0.25">
      <c r="A351" s="166" t="s">
        <v>398</v>
      </c>
      <c r="B351" s="164"/>
      <c r="C351" s="164"/>
      <c r="D351" s="164"/>
      <c r="E351" s="164"/>
      <c r="F351" s="164"/>
      <c r="M351" s="216"/>
      <c r="N351" s="90"/>
      <c r="O351" s="84"/>
      <c r="P351" s="189"/>
      <c r="Q351" s="189"/>
      <c r="R351" s="189"/>
      <c r="S351" s="189"/>
      <c r="T351" s="189"/>
      <c r="U351" s="189"/>
      <c r="V351" s="185"/>
      <c r="W351" s="185"/>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row>
    <row r="352" spans="1:44" ht="15.75" x14ac:dyDescent="0.25">
      <c r="A352" s="166" t="s">
        <v>399</v>
      </c>
      <c r="B352" s="164"/>
      <c r="C352" s="164"/>
      <c r="D352" s="164"/>
      <c r="E352" s="164"/>
      <c r="F352" s="164"/>
      <c r="M352" s="256"/>
      <c r="N352" s="91" t="s">
        <v>837</v>
      </c>
      <c r="O352" s="74" t="s">
        <v>917</v>
      </c>
      <c r="P352" s="189"/>
      <c r="Q352" s="189"/>
      <c r="R352" s="189"/>
      <c r="S352" s="189"/>
      <c r="T352" s="189"/>
      <c r="U352" s="189"/>
      <c r="V352" s="185"/>
      <c r="W352" s="185"/>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row>
    <row r="353" spans="1:44" ht="15.75" x14ac:dyDescent="0.25">
      <c r="A353" s="166" t="s">
        <v>400</v>
      </c>
      <c r="B353" s="164"/>
      <c r="C353" s="164"/>
      <c r="D353" s="164"/>
      <c r="E353" s="164"/>
      <c r="F353" s="164"/>
      <c r="M353" s="192"/>
      <c r="N353" s="89" t="s">
        <v>838</v>
      </c>
      <c r="O353" s="187"/>
      <c r="P353" s="197"/>
      <c r="Q353" s="189"/>
      <c r="R353" s="189"/>
      <c r="S353" s="189"/>
      <c r="T353" s="189"/>
      <c r="U353" s="189"/>
      <c r="V353" s="189"/>
      <c r="W353" s="185"/>
      <c r="X353" s="189"/>
      <c r="Y353" s="189"/>
      <c r="Z353" s="189"/>
      <c r="AA353" s="189"/>
      <c r="AB353" s="189"/>
      <c r="AC353" s="189"/>
      <c r="AD353" s="189"/>
      <c r="AE353" s="189"/>
      <c r="AF353" s="189"/>
      <c r="AG353" s="189"/>
      <c r="AH353" s="189"/>
      <c r="AI353" s="189"/>
      <c r="AJ353" s="189"/>
      <c r="AK353" s="189"/>
      <c r="AL353" s="189"/>
      <c r="AM353" s="189"/>
      <c r="AN353" s="189"/>
      <c r="AO353" s="189"/>
      <c r="AP353" s="189"/>
      <c r="AQ353" s="189"/>
      <c r="AR353" s="189"/>
    </row>
    <row r="354" spans="1:44" ht="15.75" x14ac:dyDescent="0.25">
      <c r="A354" s="166" t="s">
        <v>401</v>
      </c>
      <c r="B354" s="164"/>
      <c r="C354" s="164"/>
      <c r="D354" s="164"/>
      <c r="E354" s="164"/>
      <c r="F354" s="164"/>
      <c r="M354" s="245"/>
      <c r="N354" s="84" t="s">
        <v>839</v>
      </c>
      <c r="O354" s="84"/>
      <c r="P354" s="185"/>
      <c r="Q354" s="215"/>
      <c r="R354" s="215"/>
      <c r="S354" s="215"/>
      <c r="T354" s="215"/>
      <c r="U354" s="215"/>
      <c r="V354" s="189"/>
      <c r="W354" s="185"/>
      <c r="X354" s="189"/>
      <c r="Y354" s="189"/>
      <c r="Z354" s="189"/>
      <c r="AA354" s="189"/>
      <c r="AB354" s="189"/>
      <c r="AC354" s="189"/>
      <c r="AD354" s="189"/>
      <c r="AE354" s="189"/>
      <c r="AF354" s="189"/>
      <c r="AG354" s="189"/>
      <c r="AH354" s="189"/>
      <c r="AI354" s="189"/>
      <c r="AJ354" s="189"/>
      <c r="AK354" s="189"/>
      <c r="AL354" s="189"/>
      <c r="AM354" s="189"/>
      <c r="AN354" s="189"/>
      <c r="AO354" s="189"/>
      <c r="AP354" s="189"/>
      <c r="AQ354" s="189"/>
      <c r="AR354" s="189"/>
    </row>
    <row r="355" spans="1:44" ht="15.75" x14ac:dyDescent="0.25">
      <c r="A355" s="166" t="s">
        <v>402</v>
      </c>
      <c r="B355" s="164"/>
      <c r="C355" s="164"/>
      <c r="D355" s="164"/>
      <c r="E355" s="164"/>
      <c r="F355" s="164"/>
      <c r="M355" s="245"/>
      <c r="N355" s="84" t="s">
        <v>840</v>
      </c>
      <c r="O355" s="84"/>
      <c r="P355" s="185"/>
      <c r="Q355" s="215"/>
      <c r="R355" s="215"/>
      <c r="S355" s="215"/>
      <c r="T355" s="215"/>
      <c r="U355" s="215"/>
      <c r="V355" s="189"/>
      <c r="W355" s="185"/>
      <c r="X355" s="189"/>
      <c r="Y355" s="189"/>
      <c r="Z355" s="189"/>
      <c r="AA355" s="189"/>
      <c r="AB355" s="189"/>
      <c r="AC355" s="189"/>
      <c r="AD355" s="189"/>
      <c r="AE355" s="189"/>
      <c r="AF355" s="189"/>
      <c r="AG355" s="189"/>
      <c r="AH355" s="189"/>
      <c r="AI355" s="189"/>
      <c r="AJ355" s="189"/>
      <c r="AK355" s="189"/>
      <c r="AL355" s="189"/>
      <c r="AM355" s="189"/>
      <c r="AN355" s="189"/>
      <c r="AO355" s="189"/>
      <c r="AP355" s="189"/>
      <c r="AQ355" s="189"/>
      <c r="AR355" s="189"/>
    </row>
    <row r="356" spans="1:44" ht="15.75" x14ac:dyDescent="0.25">
      <c r="A356" s="166" t="s">
        <v>403</v>
      </c>
      <c r="B356" s="164"/>
      <c r="C356" s="164"/>
      <c r="D356" s="164"/>
      <c r="E356" s="164"/>
      <c r="F356" s="164"/>
      <c r="M356" s="245"/>
      <c r="N356" s="84" t="s">
        <v>841</v>
      </c>
      <c r="O356" s="84"/>
      <c r="P356" s="185"/>
      <c r="Q356" s="215"/>
      <c r="R356" s="215"/>
      <c r="S356" s="215"/>
      <c r="T356" s="215"/>
      <c r="U356" s="215"/>
      <c r="V356" s="189"/>
      <c r="W356" s="185"/>
      <c r="X356" s="189"/>
      <c r="Y356" s="189"/>
      <c r="Z356" s="189"/>
      <c r="AA356" s="189"/>
      <c r="AB356" s="189"/>
      <c r="AC356" s="189"/>
      <c r="AD356" s="189"/>
      <c r="AE356" s="189"/>
      <c r="AF356" s="189"/>
      <c r="AG356" s="189"/>
      <c r="AH356" s="189"/>
      <c r="AI356" s="189"/>
      <c r="AJ356" s="189"/>
      <c r="AK356" s="189"/>
      <c r="AL356" s="189"/>
      <c r="AM356" s="189"/>
      <c r="AN356" s="189"/>
      <c r="AO356" s="189"/>
      <c r="AP356" s="189"/>
      <c r="AQ356" s="189"/>
      <c r="AR356" s="189"/>
    </row>
    <row r="357" spans="1:44" ht="15.75" x14ac:dyDescent="0.25">
      <c r="A357" s="166" t="s">
        <v>404</v>
      </c>
      <c r="B357" s="164"/>
      <c r="C357" s="164"/>
      <c r="D357" s="164"/>
      <c r="E357" s="164"/>
      <c r="F357" s="164"/>
      <c r="M357" s="245"/>
      <c r="N357" s="84" t="s">
        <v>842</v>
      </c>
      <c r="O357" s="84"/>
      <c r="P357" s="185"/>
      <c r="Q357" s="215"/>
      <c r="R357" s="215"/>
      <c r="S357" s="215"/>
      <c r="T357" s="215"/>
      <c r="U357" s="215"/>
      <c r="V357" s="189"/>
      <c r="W357" s="185"/>
      <c r="X357" s="189"/>
      <c r="Y357" s="189"/>
      <c r="Z357" s="189"/>
      <c r="AA357" s="189"/>
      <c r="AB357" s="189"/>
      <c r="AC357" s="189"/>
      <c r="AD357" s="189"/>
      <c r="AE357" s="189"/>
      <c r="AF357" s="189"/>
      <c r="AG357" s="189"/>
      <c r="AH357" s="189"/>
      <c r="AI357" s="189"/>
      <c r="AJ357" s="189"/>
      <c r="AK357" s="189"/>
      <c r="AL357" s="189"/>
      <c r="AM357" s="189"/>
      <c r="AN357" s="189"/>
      <c r="AO357" s="189"/>
      <c r="AP357" s="189"/>
      <c r="AQ357" s="189"/>
      <c r="AR357" s="189"/>
    </row>
    <row r="358" spans="1:44" ht="15.75" x14ac:dyDescent="0.25">
      <c r="A358" s="166" t="s">
        <v>405</v>
      </c>
      <c r="B358" s="164"/>
      <c r="C358" s="164"/>
      <c r="D358" s="164"/>
      <c r="E358" s="164"/>
      <c r="F358" s="164"/>
      <c r="M358" s="245"/>
      <c r="N358" s="84" t="s">
        <v>843</v>
      </c>
      <c r="O358" s="84"/>
      <c r="P358" s="185"/>
      <c r="Q358" s="215"/>
      <c r="R358" s="215"/>
      <c r="S358" s="215"/>
      <c r="T358" s="215"/>
      <c r="U358" s="215"/>
      <c r="V358" s="189"/>
      <c r="W358" s="185"/>
      <c r="X358" s="189"/>
      <c r="Y358" s="189"/>
      <c r="Z358" s="189"/>
      <c r="AA358" s="189"/>
      <c r="AB358" s="189"/>
      <c r="AC358" s="189"/>
      <c r="AD358" s="189"/>
      <c r="AE358" s="189"/>
      <c r="AF358" s="189"/>
      <c r="AG358" s="189"/>
      <c r="AH358" s="189"/>
      <c r="AI358" s="189"/>
      <c r="AJ358" s="189"/>
      <c r="AK358" s="189"/>
      <c r="AL358" s="189"/>
      <c r="AM358" s="189"/>
      <c r="AN358" s="189"/>
      <c r="AO358" s="189"/>
      <c r="AP358" s="189"/>
      <c r="AQ358" s="189"/>
      <c r="AR358" s="189"/>
    </row>
    <row r="359" spans="1:44" ht="15.75" x14ac:dyDescent="0.25">
      <c r="A359" s="166" t="s">
        <v>406</v>
      </c>
      <c r="B359" s="164"/>
      <c r="C359" s="164"/>
      <c r="D359" s="164"/>
      <c r="E359" s="164"/>
      <c r="F359" s="164"/>
      <c r="M359" s="245"/>
      <c r="N359" s="84" t="s">
        <v>844</v>
      </c>
      <c r="O359" s="84"/>
      <c r="P359" s="185"/>
      <c r="Q359" s="215"/>
      <c r="R359" s="215"/>
      <c r="S359" s="215"/>
      <c r="T359" s="215"/>
      <c r="U359" s="215"/>
      <c r="V359" s="189"/>
      <c r="W359" s="185"/>
      <c r="X359" s="189"/>
      <c r="Y359" s="189"/>
      <c r="Z359" s="189"/>
      <c r="AA359" s="189"/>
      <c r="AB359" s="189"/>
      <c r="AC359" s="189"/>
      <c r="AD359" s="189"/>
      <c r="AE359" s="189"/>
      <c r="AF359" s="189"/>
      <c r="AG359" s="189"/>
      <c r="AH359" s="189"/>
      <c r="AI359" s="189"/>
      <c r="AJ359" s="189"/>
      <c r="AK359" s="189"/>
      <c r="AL359" s="189"/>
      <c r="AM359" s="189"/>
      <c r="AN359" s="189"/>
      <c r="AO359" s="189"/>
      <c r="AP359" s="189"/>
      <c r="AQ359" s="189"/>
      <c r="AR359" s="189"/>
    </row>
    <row r="360" spans="1:44" ht="15.75" x14ac:dyDescent="0.25">
      <c r="A360" s="166" t="s">
        <v>407</v>
      </c>
      <c r="B360" s="164"/>
      <c r="C360" s="164"/>
      <c r="D360" s="164"/>
      <c r="E360" s="164"/>
      <c r="F360" s="164"/>
      <c r="M360" s="245"/>
      <c r="N360" s="84" t="s">
        <v>845</v>
      </c>
      <c r="O360" s="84"/>
      <c r="P360" s="185"/>
      <c r="Q360" s="215"/>
      <c r="R360" s="215"/>
      <c r="S360" s="215"/>
      <c r="T360" s="215"/>
      <c r="U360" s="215"/>
      <c r="V360" s="189"/>
      <c r="W360" s="185"/>
      <c r="X360" s="189"/>
      <c r="Y360" s="189"/>
      <c r="Z360" s="189"/>
      <c r="AA360" s="189"/>
      <c r="AB360" s="189"/>
      <c r="AC360" s="189"/>
      <c r="AD360" s="189"/>
      <c r="AE360" s="189"/>
      <c r="AF360" s="189"/>
      <c r="AG360" s="189"/>
      <c r="AH360" s="189"/>
      <c r="AI360" s="189"/>
      <c r="AJ360" s="189"/>
      <c r="AK360" s="189"/>
      <c r="AL360" s="189"/>
      <c r="AM360" s="189"/>
      <c r="AN360" s="189"/>
      <c r="AO360" s="189"/>
      <c r="AP360" s="189"/>
      <c r="AQ360" s="189"/>
      <c r="AR360" s="189"/>
    </row>
    <row r="361" spans="1:44" ht="15.75" x14ac:dyDescent="0.25">
      <c r="A361" s="166" t="s">
        <v>408</v>
      </c>
      <c r="B361" s="164"/>
      <c r="C361" s="164"/>
      <c r="D361" s="164"/>
      <c r="E361" s="164"/>
      <c r="F361" s="164"/>
      <c r="M361" s="245"/>
      <c r="N361" s="84" t="s">
        <v>846</v>
      </c>
      <c r="O361" s="84"/>
      <c r="P361" s="185"/>
      <c r="Q361" s="215"/>
      <c r="R361" s="215"/>
      <c r="S361" s="215"/>
      <c r="T361" s="215"/>
      <c r="U361" s="215"/>
      <c r="V361" s="189"/>
      <c r="W361" s="185"/>
      <c r="X361" s="189"/>
      <c r="Y361" s="189"/>
      <c r="Z361" s="189"/>
      <c r="AA361" s="189"/>
      <c r="AB361" s="189"/>
      <c r="AC361" s="189"/>
      <c r="AD361" s="189"/>
      <c r="AE361" s="189"/>
      <c r="AF361" s="189"/>
      <c r="AG361" s="189"/>
      <c r="AH361" s="189"/>
      <c r="AI361" s="189"/>
      <c r="AJ361" s="189"/>
      <c r="AK361" s="189"/>
      <c r="AL361" s="189"/>
      <c r="AM361" s="189"/>
      <c r="AN361" s="189"/>
      <c r="AO361" s="189"/>
      <c r="AP361" s="189"/>
      <c r="AQ361" s="189"/>
      <c r="AR361" s="189"/>
    </row>
    <row r="362" spans="1:44" ht="15.75" x14ac:dyDescent="0.25">
      <c r="A362" s="166" t="s">
        <v>409</v>
      </c>
      <c r="B362" s="164"/>
      <c r="C362" s="164"/>
      <c r="D362" s="164"/>
      <c r="E362" s="164"/>
      <c r="F362" s="164"/>
      <c r="M362" s="245"/>
      <c r="N362" s="84" t="s">
        <v>847</v>
      </c>
      <c r="O362" s="84"/>
      <c r="P362" s="185"/>
      <c r="Q362" s="215"/>
      <c r="R362" s="215"/>
      <c r="S362" s="215"/>
      <c r="T362" s="215"/>
      <c r="U362" s="215"/>
      <c r="V362" s="189"/>
      <c r="W362" s="185"/>
      <c r="X362" s="185"/>
      <c r="Y362" s="185"/>
      <c r="Z362" s="185"/>
      <c r="AA362" s="185"/>
      <c r="AB362" s="185"/>
      <c r="AC362" s="185"/>
      <c r="AD362" s="185"/>
      <c r="AE362" s="185"/>
      <c r="AF362" s="185"/>
      <c r="AG362" s="185"/>
      <c r="AH362" s="185"/>
      <c r="AI362" s="185"/>
    </row>
    <row r="363" spans="1:44" ht="15.75" x14ac:dyDescent="0.25">
      <c r="A363" s="166" t="s">
        <v>410</v>
      </c>
      <c r="B363" s="164"/>
      <c r="C363" s="164"/>
      <c r="D363" s="164"/>
      <c r="E363" s="164"/>
      <c r="F363" s="164"/>
      <c r="M363" s="245"/>
      <c r="N363" s="84" t="s">
        <v>848</v>
      </c>
      <c r="O363" s="84"/>
      <c r="P363" s="185"/>
      <c r="Q363" s="215"/>
      <c r="R363" s="215"/>
      <c r="S363" s="215"/>
      <c r="T363" s="215"/>
      <c r="U363" s="215"/>
      <c r="V363" s="189"/>
      <c r="W363" s="185"/>
      <c r="X363" s="177"/>
      <c r="Y363" s="177"/>
      <c r="Z363" s="177"/>
      <c r="AA363" s="177"/>
      <c r="AB363" s="177"/>
      <c r="AC363" s="177"/>
      <c r="AD363" s="177"/>
      <c r="AE363" s="177"/>
      <c r="AF363" s="177"/>
      <c r="AG363" s="177"/>
      <c r="AH363" s="177"/>
      <c r="AI363" s="177"/>
      <c r="AJ363" s="177"/>
      <c r="AK363" s="177"/>
      <c r="AL363" s="177"/>
      <c r="AM363" s="177"/>
      <c r="AN363" s="177"/>
      <c r="AO363" s="177"/>
      <c r="AP363" s="177"/>
      <c r="AQ363" s="177"/>
      <c r="AR363" s="177"/>
    </row>
    <row r="364" spans="1:44" ht="15.75" x14ac:dyDescent="0.25">
      <c r="A364" s="166" t="s">
        <v>411</v>
      </c>
      <c r="B364" s="164"/>
      <c r="C364" s="164"/>
      <c r="D364" s="164"/>
      <c r="E364" s="164"/>
      <c r="F364" s="164"/>
      <c r="M364" s="245"/>
      <c r="N364" s="92" t="s">
        <v>849</v>
      </c>
      <c r="O364" s="84"/>
      <c r="P364" s="185"/>
      <c r="Q364" s="215"/>
      <c r="R364" s="215"/>
      <c r="S364" s="215"/>
      <c r="T364" s="215"/>
      <c r="U364" s="215"/>
      <c r="V364" s="189"/>
      <c r="W364" s="185"/>
      <c r="X364" s="189"/>
      <c r="Y364" s="189"/>
      <c r="Z364" s="189"/>
      <c r="AA364" s="189"/>
      <c r="AB364" s="189"/>
      <c r="AC364" s="189"/>
      <c r="AD364" s="189"/>
      <c r="AE364" s="189"/>
      <c r="AF364" s="189"/>
      <c r="AG364" s="189"/>
      <c r="AH364" s="189"/>
      <c r="AI364" s="189"/>
      <c r="AJ364" s="178"/>
      <c r="AK364" s="178"/>
      <c r="AL364" s="178"/>
      <c r="AM364" s="178"/>
      <c r="AN364" s="178"/>
      <c r="AO364" s="178"/>
      <c r="AP364" s="178"/>
      <c r="AQ364" s="178"/>
      <c r="AR364" s="178"/>
    </row>
    <row r="365" spans="1:44" ht="15.75" x14ac:dyDescent="0.25">
      <c r="A365" s="166" t="s">
        <v>412</v>
      </c>
      <c r="B365" s="164"/>
      <c r="C365" s="164"/>
      <c r="D365" s="164"/>
      <c r="E365" s="164"/>
      <c r="F365" s="164"/>
      <c r="M365" s="245"/>
      <c r="N365" s="80" t="s">
        <v>850</v>
      </c>
      <c r="O365" s="187"/>
      <c r="P365" s="189"/>
      <c r="Q365" s="222"/>
      <c r="R365" s="189"/>
      <c r="S365" s="189"/>
      <c r="T365" s="189"/>
      <c r="U365" s="215"/>
      <c r="V365" s="189"/>
      <c r="W365" s="185"/>
      <c r="X365" s="189"/>
      <c r="Y365" s="189"/>
      <c r="Z365" s="189"/>
      <c r="AA365" s="188"/>
      <c r="AB365" s="189"/>
      <c r="AC365" s="177"/>
      <c r="AD365" s="199"/>
      <c r="AE365" s="186"/>
      <c r="AF365" s="189"/>
      <c r="AG365" s="189"/>
      <c r="AH365" s="189"/>
      <c r="AI365" s="189"/>
      <c r="AJ365" s="178"/>
      <c r="AK365" s="178"/>
      <c r="AL365" s="189"/>
      <c r="AR365" s="189"/>
    </row>
    <row r="366" spans="1:44" ht="15.75" x14ac:dyDescent="0.25">
      <c r="A366" s="166" t="s">
        <v>413</v>
      </c>
      <c r="B366" s="164"/>
      <c r="C366" s="164"/>
      <c r="D366" s="164"/>
      <c r="E366" s="164"/>
      <c r="F366" s="164"/>
      <c r="M366" s="245"/>
      <c r="N366" s="78" t="s">
        <v>851</v>
      </c>
      <c r="O366" s="187"/>
      <c r="P366" s="185"/>
      <c r="Q366" s="215"/>
      <c r="R366" s="215"/>
      <c r="S366" s="215"/>
      <c r="T366" s="215"/>
      <c r="U366" s="215"/>
      <c r="V366" s="189"/>
      <c r="W366" s="185"/>
      <c r="X366" s="222"/>
      <c r="Y366" s="189"/>
      <c r="Z366" s="189"/>
      <c r="AA366" s="188"/>
      <c r="AB366" s="189"/>
      <c r="AC366" s="214"/>
      <c r="AD366" s="189"/>
      <c r="AE366" s="239"/>
      <c r="AF366" s="189"/>
      <c r="AG366" s="189"/>
      <c r="AH366" s="189"/>
      <c r="AI366" s="189"/>
      <c r="AJ366" s="178"/>
      <c r="AK366" s="189"/>
      <c r="AL366" s="257"/>
      <c r="AR366" s="189"/>
    </row>
    <row r="367" spans="1:44" ht="12.75" customHeight="1" x14ac:dyDescent="0.25">
      <c r="A367" s="166" t="s">
        <v>414</v>
      </c>
      <c r="B367" s="164"/>
      <c r="C367" s="164"/>
      <c r="D367" s="164"/>
      <c r="E367" s="164"/>
      <c r="F367" s="164"/>
      <c r="M367" s="245"/>
      <c r="N367" s="78" t="s">
        <v>852</v>
      </c>
      <c r="O367" s="187"/>
      <c r="P367" s="185"/>
      <c r="Q367" s="215"/>
      <c r="R367" s="215"/>
      <c r="S367" s="215"/>
      <c r="T367" s="215"/>
      <c r="U367" s="258"/>
      <c r="V367" s="188"/>
      <c r="W367" s="185"/>
      <c r="X367" s="222"/>
      <c r="Y367" s="189"/>
      <c r="Z367" s="189"/>
      <c r="AA367" s="189"/>
      <c r="AB367" s="189"/>
      <c r="AC367" s="189"/>
      <c r="AD367" s="189"/>
      <c r="AE367" s="189"/>
      <c r="AF367" s="189"/>
      <c r="AG367" s="189"/>
      <c r="AH367" s="189"/>
      <c r="AI367" s="189"/>
      <c r="AJ367" s="178"/>
      <c r="AK367" s="178"/>
      <c r="AL367" s="247"/>
      <c r="AR367" s="247"/>
    </row>
    <row r="368" spans="1:44" ht="15.75" x14ac:dyDescent="0.25">
      <c r="A368" s="166" t="s">
        <v>415</v>
      </c>
      <c r="B368" s="164"/>
      <c r="C368" s="164"/>
      <c r="D368" s="164"/>
      <c r="E368" s="164"/>
      <c r="F368" s="164"/>
      <c r="M368" s="245"/>
      <c r="N368" s="78" t="s">
        <v>853</v>
      </c>
      <c r="O368" s="187"/>
      <c r="P368" s="185"/>
      <c r="Q368" s="215"/>
      <c r="R368" s="215"/>
      <c r="S368" s="215"/>
      <c r="T368" s="215"/>
      <c r="U368" s="258"/>
      <c r="V368" s="188"/>
      <c r="W368" s="215"/>
      <c r="X368" s="185"/>
      <c r="Y368" s="185"/>
      <c r="Z368" s="185"/>
      <c r="AA368" s="185"/>
      <c r="AB368" s="189"/>
      <c r="AC368" s="185"/>
      <c r="AD368" s="185"/>
      <c r="AE368" s="185"/>
      <c r="AF368" s="185"/>
      <c r="AG368" s="185"/>
      <c r="AH368" s="185"/>
      <c r="AI368" s="185"/>
      <c r="AK368" s="247"/>
      <c r="AL368" s="247"/>
      <c r="AR368" s="247"/>
    </row>
    <row r="369" spans="1:44" ht="15.75" x14ac:dyDescent="0.25">
      <c r="A369" s="166" t="s">
        <v>416</v>
      </c>
      <c r="B369" s="164"/>
      <c r="C369" s="164"/>
      <c r="D369" s="164"/>
      <c r="E369" s="164"/>
      <c r="F369" s="164"/>
      <c r="M369" s="245"/>
      <c r="N369" s="78" t="s">
        <v>854</v>
      </c>
      <c r="O369" s="187"/>
      <c r="P369" s="185"/>
      <c r="Q369" s="215"/>
      <c r="R369" s="215"/>
      <c r="S369" s="215"/>
      <c r="T369" s="215"/>
      <c r="U369" s="258"/>
      <c r="V369" s="188"/>
      <c r="W369" s="215"/>
      <c r="X369" s="185"/>
      <c r="Y369" s="185"/>
      <c r="Z369" s="185"/>
      <c r="AA369" s="185"/>
      <c r="AB369" s="215"/>
      <c r="AC369" s="185"/>
      <c r="AD369" s="185"/>
      <c r="AE369" s="185"/>
      <c r="AF369" s="185"/>
      <c r="AG369" s="185"/>
      <c r="AH369" s="185"/>
      <c r="AI369" s="185"/>
      <c r="AK369" s="247"/>
      <c r="AL369" s="247"/>
      <c r="AM369" s="247"/>
      <c r="AN369" s="247"/>
      <c r="AO369" s="247"/>
      <c r="AP369" s="247"/>
      <c r="AQ369" s="247"/>
      <c r="AR369" s="247"/>
    </row>
    <row r="370" spans="1:44" ht="15.75" x14ac:dyDescent="0.25">
      <c r="A370" s="166" t="s">
        <v>417</v>
      </c>
      <c r="B370" s="164"/>
      <c r="C370" s="164"/>
      <c r="D370" s="164"/>
      <c r="E370" s="164"/>
      <c r="F370" s="164"/>
      <c r="M370" s="245"/>
      <c r="N370" s="78" t="s">
        <v>855</v>
      </c>
      <c r="O370" s="187"/>
      <c r="P370" s="185"/>
      <c r="Q370" s="215"/>
      <c r="R370" s="215"/>
      <c r="S370" s="215"/>
      <c r="T370" s="215"/>
      <c r="U370" s="258"/>
      <c r="V370" s="188"/>
      <c r="W370" s="215"/>
      <c r="X370" s="185"/>
      <c r="Y370" s="185"/>
      <c r="Z370" s="185"/>
      <c r="AA370" s="185"/>
      <c r="AB370" s="215"/>
      <c r="AC370" s="185"/>
      <c r="AD370" s="185"/>
      <c r="AE370" s="185"/>
      <c r="AF370" s="185"/>
      <c r="AG370" s="185"/>
      <c r="AH370" s="185"/>
      <c r="AI370" s="185"/>
      <c r="AK370" s="189"/>
      <c r="AL370" s="189"/>
      <c r="AM370" s="247"/>
      <c r="AN370" s="247"/>
      <c r="AO370" s="247"/>
      <c r="AP370" s="247"/>
      <c r="AQ370" s="247"/>
      <c r="AR370" s="247"/>
    </row>
    <row r="371" spans="1:44" ht="15.75" x14ac:dyDescent="0.25">
      <c r="A371" s="166" t="s">
        <v>418</v>
      </c>
      <c r="B371" s="164"/>
      <c r="C371" s="164"/>
      <c r="D371" s="164"/>
      <c r="E371" s="164"/>
      <c r="F371" s="164"/>
      <c r="M371" s="245"/>
      <c r="N371" s="78" t="s">
        <v>856</v>
      </c>
      <c r="O371" s="187"/>
      <c r="P371" s="185"/>
      <c r="Q371" s="215"/>
      <c r="R371" s="215"/>
      <c r="S371" s="215"/>
      <c r="T371" s="215"/>
      <c r="U371" s="258"/>
      <c r="V371" s="188"/>
      <c r="W371" s="215"/>
      <c r="X371" s="185"/>
      <c r="Y371" s="185"/>
      <c r="Z371" s="185"/>
      <c r="AA371" s="185"/>
      <c r="AB371" s="215"/>
      <c r="AC371" s="185"/>
      <c r="AD371" s="185"/>
      <c r="AE371" s="185"/>
      <c r="AF371" s="185"/>
      <c r="AG371" s="185"/>
      <c r="AH371" s="185"/>
      <c r="AI371" s="185"/>
      <c r="AK371" s="189"/>
      <c r="AL371" s="189"/>
      <c r="AM371" s="247"/>
      <c r="AN371" s="247"/>
      <c r="AO371" s="247"/>
      <c r="AP371" s="247"/>
      <c r="AQ371" s="247"/>
      <c r="AR371" s="247"/>
    </row>
    <row r="372" spans="1:44" ht="15.75" x14ac:dyDescent="0.25">
      <c r="A372" s="166" t="s">
        <v>419</v>
      </c>
      <c r="B372" s="164"/>
      <c r="C372" s="164"/>
      <c r="D372" s="164"/>
      <c r="E372" s="164"/>
      <c r="F372" s="164"/>
      <c r="M372" s="245"/>
      <c r="N372" s="78" t="s">
        <v>857</v>
      </c>
      <c r="O372" s="187"/>
      <c r="P372" s="185"/>
      <c r="Q372" s="215"/>
      <c r="R372" s="215"/>
      <c r="S372" s="215"/>
      <c r="T372" s="215"/>
      <c r="U372" s="258"/>
      <c r="V372" s="188"/>
      <c r="W372" s="215"/>
      <c r="X372" s="185"/>
      <c r="Y372" s="185"/>
      <c r="Z372" s="185"/>
      <c r="AA372" s="185"/>
      <c r="AB372" s="215"/>
      <c r="AC372" s="185"/>
      <c r="AD372" s="185"/>
      <c r="AE372" s="185"/>
      <c r="AF372" s="185"/>
      <c r="AG372" s="185"/>
      <c r="AH372" s="185"/>
      <c r="AI372" s="185"/>
      <c r="AK372" s="257"/>
      <c r="AL372" s="257"/>
      <c r="AM372" s="247"/>
      <c r="AN372" s="247"/>
      <c r="AO372" s="247"/>
      <c r="AP372" s="247"/>
      <c r="AQ372" s="247"/>
      <c r="AR372" s="247"/>
    </row>
    <row r="373" spans="1:44" ht="15.75" x14ac:dyDescent="0.25">
      <c r="A373" s="166" t="s">
        <v>420</v>
      </c>
      <c r="B373" s="164"/>
      <c r="C373" s="164"/>
      <c r="D373" s="164"/>
      <c r="E373" s="164"/>
      <c r="F373" s="164"/>
      <c r="M373" s="245"/>
      <c r="N373" s="78" t="s">
        <v>858</v>
      </c>
      <c r="O373" s="187"/>
      <c r="P373" s="185"/>
      <c r="Q373" s="252"/>
      <c r="R373" s="215"/>
      <c r="S373" s="215"/>
      <c r="T373" s="215"/>
      <c r="U373" s="258"/>
      <c r="V373" s="188"/>
      <c r="W373" s="215"/>
      <c r="X373" s="185"/>
      <c r="Y373" s="185"/>
      <c r="Z373" s="185"/>
      <c r="AA373" s="185"/>
      <c r="AB373" s="215"/>
      <c r="AC373" s="185"/>
      <c r="AD373" s="185"/>
      <c r="AE373" s="185"/>
      <c r="AF373" s="185"/>
      <c r="AG373" s="185"/>
      <c r="AH373" s="185"/>
      <c r="AI373" s="185"/>
      <c r="AK373" s="257"/>
      <c r="AL373" s="257"/>
      <c r="AM373" s="257"/>
      <c r="AN373" s="257"/>
      <c r="AO373" s="178"/>
      <c r="AP373" s="178"/>
      <c r="AQ373" s="178"/>
      <c r="AR373" s="178"/>
    </row>
    <row r="374" spans="1:44" ht="15.75" x14ac:dyDescent="0.25">
      <c r="A374" s="166" t="s">
        <v>421</v>
      </c>
      <c r="B374" s="164"/>
      <c r="C374" s="164"/>
      <c r="D374" s="164"/>
      <c r="E374" s="164"/>
      <c r="F374" s="164"/>
      <c r="M374" s="245"/>
      <c r="N374" s="80" t="s">
        <v>859</v>
      </c>
      <c r="O374" s="187"/>
      <c r="P374" s="204"/>
      <c r="Q374" s="197"/>
      <c r="R374" s="189"/>
      <c r="S374" s="189"/>
      <c r="T374" s="189"/>
      <c r="U374" s="258"/>
      <c r="V374" s="188"/>
      <c r="W374" s="215"/>
      <c r="X374" s="185"/>
      <c r="Y374" s="185"/>
      <c r="Z374" s="185"/>
      <c r="AA374" s="185"/>
      <c r="AB374" s="215"/>
      <c r="AC374" s="185"/>
      <c r="AD374" s="185"/>
      <c r="AE374" s="185"/>
      <c r="AF374" s="185"/>
      <c r="AG374" s="185"/>
      <c r="AH374" s="185"/>
      <c r="AI374" s="185"/>
      <c r="AK374" s="189"/>
      <c r="AL374" s="189"/>
      <c r="AM374" s="189"/>
      <c r="AN374" s="189"/>
      <c r="AO374" s="178"/>
      <c r="AP374" s="178"/>
      <c r="AQ374" s="178"/>
      <c r="AR374" s="178"/>
    </row>
    <row r="375" spans="1:44" ht="15.75" x14ac:dyDescent="0.25">
      <c r="A375" s="166" t="s">
        <v>422</v>
      </c>
      <c r="B375" s="164"/>
      <c r="C375" s="164"/>
      <c r="D375" s="164"/>
      <c r="E375" s="164"/>
      <c r="F375" s="164"/>
      <c r="M375" s="245"/>
      <c r="N375" s="78" t="s">
        <v>860</v>
      </c>
      <c r="O375" s="187"/>
      <c r="P375" s="185"/>
      <c r="Q375" s="252"/>
      <c r="R375" s="215"/>
      <c r="S375" s="215"/>
      <c r="T375" s="215"/>
      <c r="U375" s="258"/>
      <c r="V375" s="188"/>
      <c r="W375" s="215"/>
      <c r="X375" s="185"/>
      <c r="Y375" s="185"/>
      <c r="Z375" s="185"/>
      <c r="AA375" s="185"/>
      <c r="AB375" s="215"/>
      <c r="AC375" s="185"/>
      <c r="AD375" s="185"/>
      <c r="AE375" s="185"/>
      <c r="AF375" s="185"/>
      <c r="AG375" s="185"/>
      <c r="AH375" s="185"/>
      <c r="AI375" s="185"/>
      <c r="AK375" s="204"/>
      <c r="AL375" s="178"/>
      <c r="AM375" s="259"/>
      <c r="AN375" s="220"/>
      <c r="AO375" s="178"/>
      <c r="AP375" s="178"/>
      <c r="AQ375" s="178"/>
      <c r="AR375" s="178"/>
    </row>
    <row r="376" spans="1:44" ht="15.75" x14ac:dyDescent="0.25">
      <c r="A376" s="166" t="s">
        <v>423</v>
      </c>
      <c r="B376" s="164"/>
      <c r="C376" s="164"/>
      <c r="D376" s="164"/>
      <c r="E376" s="164"/>
      <c r="F376" s="164"/>
      <c r="M376" s="245"/>
      <c r="N376" s="78" t="s">
        <v>861</v>
      </c>
      <c r="O376" s="187"/>
      <c r="P376" s="185"/>
      <c r="Q376" s="252"/>
      <c r="R376" s="215"/>
      <c r="S376" s="215"/>
      <c r="T376" s="215"/>
      <c r="U376" s="258"/>
      <c r="V376" s="188"/>
      <c r="W376" s="215"/>
      <c r="X376" s="185"/>
      <c r="Y376" s="185"/>
      <c r="Z376" s="185"/>
      <c r="AA376" s="185"/>
      <c r="AB376" s="189"/>
      <c r="AC376" s="185"/>
      <c r="AD376" s="185"/>
      <c r="AE376" s="185"/>
      <c r="AF376" s="185"/>
      <c r="AG376" s="185"/>
      <c r="AH376" s="185"/>
      <c r="AI376" s="185"/>
      <c r="AK376" s="178"/>
      <c r="AL376" s="178"/>
      <c r="AM376" s="178"/>
      <c r="AN376" s="205"/>
      <c r="AO376" s="178"/>
      <c r="AP376" s="178"/>
      <c r="AQ376" s="178"/>
      <c r="AR376" s="178"/>
    </row>
    <row r="377" spans="1:44" ht="15.75" x14ac:dyDescent="0.25">
      <c r="A377" s="166" t="s">
        <v>424</v>
      </c>
      <c r="B377" s="164"/>
      <c r="C377" s="164"/>
      <c r="D377" s="164"/>
      <c r="E377" s="164"/>
      <c r="F377" s="164"/>
      <c r="M377" s="245"/>
      <c r="N377" s="78" t="s">
        <v>862</v>
      </c>
      <c r="O377" s="187"/>
      <c r="P377" s="185"/>
      <c r="Q377" s="252"/>
      <c r="R377" s="215"/>
      <c r="S377" s="215"/>
      <c r="T377" s="215"/>
      <c r="U377" s="258"/>
      <c r="V377" s="188"/>
      <c r="W377" s="215"/>
      <c r="X377" s="185"/>
      <c r="Y377" s="185"/>
      <c r="Z377" s="185"/>
      <c r="AA377" s="185"/>
      <c r="AB377" s="189"/>
      <c r="AC377" s="185"/>
      <c r="AD377" s="185"/>
      <c r="AE377" s="185"/>
      <c r="AF377" s="185"/>
      <c r="AG377" s="185"/>
      <c r="AH377" s="185"/>
      <c r="AI377" s="185"/>
      <c r="AK377" s="178"/>
      <c r="AL377" s="178"/>
      <c r="AM377" s="178"/>
      <c r="AN377" s="205"/>
      <c r="AO377" s="178"/>
      <c r="AP377" s="178"/>
      <c r="AQ377" s="178"/>
      <c r="AR377" s="178"/>
    </row>
    <row r="378" spans="1:44" ht="15.75" x14ac:dyDescent="0.25">
      <c r="A378" s="166" t="s">
        <v>425</v>
      </c>
      <c r="B378" s="164"/>
      <c r="C378" s="164"/>
      <c r="D378" s="164"/>
      <c r="E378" s="164"/>
      <c r="F378" s="164"/>
      <c r="M378" s="245"/>
      <c r="N378" s="78" t="s">
        <v>863</v>
      </c>
      <c r="O378" s="187"/>
      <c r="P378" s="185"/>
      <c r="Q378" s="252"/>
      <c r="R378" s="215"/>
      <c r="S378" s="215"/>
      <c r="T378" s="215"/>
      <c r="U378" s="258"/>
      <c r="V378" s="188"/>
      <c r="W378" s="215"/>
      <c r="X378" s="185"/>
      <c r="Y378" s="185"/>
      <c r="Z378" s="185"/>
      <c r="AA378" s="185"/>
      <c r="AB378" s="189"/>
      <c r="AC378" s="185"/>
      <c r="AD378" s="185"/>
      <c r="AE378" s="185"/>
      <c r="AF378" s="185"/>
      <c r="AG378" s="185"/>
      <c r="AH378" s="185"/>
      <c r="AI378" s="185"/>
      <c r="AK378" s="178"/>
      <c r="AL378" s="178"/>
      <c r="AM378" s="178"/>
      <c r="AN378" s="205"/>
      <c r="AO378" s="178"/>
      <c r="AP378" s="178"/>
      <c r="AQ378" s="178"/>
      <c r="AR378" s="178"/>
    </row>
    <row r="379" spans="1:44" ht="15.75" x14ac:dyDescent="0.25">
      <c r="A379" s="166" t="s">
        <v>426</v>
      </c>
      <c r="B379" s="164"/>
      <c r="C379" s="164"/>
      <c r="D379" s="164"/>
      <c r="E379" s="164"/>
      <c r="F379" s="164"/>
      <c r="M379" s="245"/>
      <c r="N379" s="78" t="s">
        <v>864</v>
      </c>
      <c r="O379" s="187"/>
      <c r="P379" s="185"/>
      <c r="Q379" s="215"/>
      <c r="R379" s="215"/>
      <c r="S379" s="215"/>
      <c r="T379" s="215"/>
      <c r="U379" s="258"/>
      <c r="V379" s="188"/>
      <c r="W379" s="215"/>
      <c r="X379" s="185"/>
      <c r="Y379" s="185"/>
      <c r="Z379" s="185"/>
      <c r="AA379" s="185"/>
      <c r="AB379" s="189"/>
      <c r="AC379" s="185"/>
      <c r="AD379" s="185"/>
      <c r="AE379" s="185"/>
      <c r="AF379" s="185"/>
      <c r="AG379" s="185"/>
      <c r="AH379" s="185"/>
      <c r="AI379" s="185"/>
      <c r="AK379" s="178"/>
      <c r="AL379" s="178"/>
      <c r="AM379" s="178"/>
      <c r="AN379" s="205"/>
      <c r="AO379" s="178"/>
      <c r="AP379" s="178"/>
      <c r="AQ379" s="178"/>
      <c r="AR379" s="178"/>
    </row>
    <row r="380" spans="1:44" ht="15.75" x14ac:dyDescent="0.25">
      <c r="A380" s="166" t="s">
        <v>427</v>
      </c>
      <c r="B380" s="164"/>
      <c r="C380" s="164"/>
      <c r="D380" s="164"/>
      <c r="E380" s="164"/>
      <c r="F380" s="164"/>
      <c r="M380" s="245"/>
      <c r="N380" s="78" t="s">
        <v>865</v>
      </c>
      <c r="O380" s="187"/>
      <c r="P380" s="185"/>
      <c r="Q380" s="215"/>
      <c r="R380" s="215"/>
      <c r="S380" s="215"/>
      <c r="T380" s="215"/>
      <c r="U380" s="258"/>
      <c r="V380" s="188"/>
      <c r="W380" s="215"/>
      <c r="X380" s="185"/>
      <c r="Y380" s="185"/>
      <c r="Z380" s="185"/>
      <c r="AA380" s="185"/>
      <c r="AB380" s="189"/>
      <c r="AC380" s="185"/>
      <c r="AD380" s="185"/>
      <c r="AE380" s="185"/>
      <c r="AF380" s="185"/>
      <c r="AG380" s="185"/>
      <c r="AH380" s="185"/>
      <c r="AI380" s="185"/>
      <c r="AK380" s="178"/>
      <c r="AL380" s="178"/>
      <c r="AM380" s="178"/>
      <c r="AN380" s="205"/>
      <c r="AO380" s="178"/>
      <c r="AP380" s="178"/>
      <c r="AQ380" s="178"/>
      <c r="AR380" s="178"/>
    </row>
    <row r="381" spans="1:44" ht="15.75" x14ac:dyDescent="0.25">
      <c r="A381" s="166" t="s">
        <v>428</v>
      </c>
      <c r="B381" s="164"/>
      <c r="C381" s="164"/>
      <c r="D381" s="164"/>
      <c r="E381" s="164"/>
      <c r="F381" s="164"/>
      <c r="M381" s="245"/>
      <c r="N381" s="78" t="s">
        <v>866</v>
      </c>
      <c r="O381" s="187"/>
      <c r="P381" s="185"/>
      <c r="Q381" s="215"/>
      <c r="R381" s="215"/>
      <c r="S381" s="215"/>
      <c r="T381" s="215"/>
      <c r="U381" s="258"/>
      <c r="V381" s="188"/>
      <c r="W381" s="215"/>
      <c r="X381" s="185"/>
      <c r="Y381" s="185"/>
      <c r="Z381" s="185"/>
      <c r="AA381" s="185"/>
      <c r="AB381" s="189"/>
      <c r="AC381" s="185"/>
      <c r="AD381" s="185"/>
      <c r="AE381" s="185"/>
      <c r="AF381" s="185"/>
      <c r="AG381" s="185"/>
      <c r="AH381" s="185"/>
      <c r="AI381" s="185"/>
      <c r="AK381" s="178"/>
      <c r="AL381" s="178"/>
      <c r="AM381" s="178"/>
      <c r="AN381" s="205"/>
      <c r="AO381" s="178"/>
      <c r="AP381" s="178"/>
      <c r="AQ381" s="178"/>
      <c r="AR381" s="178"/>
    </row>
    <row r="382" spans="1:44" ht="15.75" x14ac:dyDescent="0.25">
      <c r="A382" s="166" t="s">
        <v>429</v>
      </c>
      <c r="B382" s="164"/>
      <c r="C382" s="164"/>
      <c r="D382" s="164"/>
      <c r="E382" s="164"/>
      <c r="F382" s="164"/>
      <c r="M382" s="245"/>
      <c r="N382" s="78" t="s">
        <v>867</v>
      </c>
      <c r="O382" s="187"/>
      <c r="P382" s="185"/>
      <c r="Q382" s="215"/>
      <c r="R382" s="215"/>
      <c r="S382" s="215"/>
      <c r="T382" s="215"/>
      <c r="U382" s="258"/>
      <c r="V382" s="188"/>
      <c r="W382" s="215"/>
      <c r="X382" s="185"/>
      <c r="Y382" s="185"/>
      <c r="Z382" s="185"/>
      <c r="AA382" s="185"/>
      <c r="AB382" s="189"/>
      <c r="AC382" s="185"/>
      <c r="AD382" s="185"/>
      <c r="AE382" s="185"/>
      <c r="AF382" s="185"/>
      <c r="AG382" s="185"/>
      <c r="AH382" s="185"/>
      <c r="AI382" s="185"/>
      <c r="AK382" s="178"/>
      <c r="AL382" s="178"/>
      <c r="AM382" s="178"/>
      <c r="AN382" s="205"/>
      <c r="AO382" s="178"/>
      <c r="AP382" s="178"/>
      <c r="AQ382" s="178"/>
      <c r="AR382" s="178"/>
    </row>
    <row r="383" spans="1:44" ht="12.75" customHeight="1" x14ac:dyDescent="0.25">
      <c r="A383" s="166" t="s">
        <v>430</v>
      </c>
      <c r="B383" s="164"/>
      <c r="C383" s="164"/>
      <c r="D383" s="164"/>
      <c r="E383" s="164"/>
      <c r="F383" s="164"/>
      <c r="M383" s="245"/>
      <c r="N383" s="78" t="s">
        <v>868</v>
      </c>
      <c r="O383" s="187"/>
      <c r="P383" s="185"/>
      <c r="Q383" s="215"/>
      <c r="R383" s="215"/>
      <c r="S383" s="215"/>
      <c r="T383" s="215"/>
      <c r="U383" s="258"/>
      <c r="V383" s="188"/>
      <c r="W383" s="215"/>
      <c r="X383" s="185"/>
      <c r="Y383" s="185"/>
      <c r="Z383" s="185"/>
      <c r="AA383" s="185"/>
      <c r="AB383" s="189"/>
      <c r="AC383" s="185"/>
      <c r="AD383" s="221"/>
      <c r="AE383" s="221"/>
      <c r="AF383" s="221"/>
      <c r="AG383" s="221"/>
      <c r="AH383" s="221"/>
      <c r="AI383" s="189"/>
      <c r="AJ383" s="178"/>
      <c r="AK383" s="178"/>
      <c r="AL383" s="178"/>
      <c r="AM383" s="178"/>
      <c r="AN383" s="205"/>
      <c r="AO383" s="178"/>
      <c r="AP383" s="178"/>
      <c r="AQ383" s="178"/>
      <c r="AR383" s="178"/>
    </row>
    <row r="384" spans="1:44" ht="15.75" x14ac:dyDescent="0.25">
      <c r="A384" s="166" t="s">
        <v>431</v>
      </c>
      <c r="B384" s="164"/>
      <c r="C384" s="164"/>
      <c r="D384" s="164"/>
      <c r="E384" s="164"/>
      <c r="F384" s="164"/>
      <c r="M384" s="245"/>
      <c r="N384" s="88" t="s">
        <v>869</v>
      </c>
      <c r="O384" s="187"/>
      <c r="P384" s="196"/>
      <c r="Q384" s="189"/>
      <c r="R384" s="189"/>
      <c r="S384" s="189"/>
      <c r="T384" s="189"/>
      <c r="U384" s="189"/>
      <c r="V384" s="189"/>
      <c r="W384" s="215"/>
      <c r="X384" s="185"/>
      <c r="Y384" s="185"/>
      <c r="Z384" s="185"/>
      <c r="AA384" s="185"/>
      <c r="AB384" s="189"/>
      <c r="AC384" s="185"/>
      <c r="AD384" s="185"/>
      <c r="AE384" s="185"/>
      <c r="AF384" s="185"/>
      <c r="AG384" s="185"/>
      <c r="AH384" s="189"/>
      <c r="AI384" s="189"/>
      <c r="AJ384" s="178"/>
      <c r="AK384" s="178"/>
      <c r="AL384" s="178"/>
      <c r="AM384" s="178"/>
      <c r="AN384" s="205"/>
      <c r="AO384" s="178"/>
      <c r="AP384" s="178"/>
      <c r="AQ384" s="178"/>
      <c r="AR384" s="178"/>
    </row>
    <row r="385" spans="1:44" ht="15.75" x14ac:dyDescent="0.25">
      <c r="A385" s="166" t="s">
        <v>432</v>
      </c>
      <c r="B385" s="164"/>
      <c r="C385" s="164"/>
      <c r="D385" s="164"/>
      <c r="E385" s="164"/>
      <c r="F385" s="164"/>
      <c r="M385" s="245"/>
      <c r="N385" s="78" t="s">
        <v>870</v>
      </c>
      <c r="O385" s="84"/>
      <c r="P385" s="185"/>
      <c r="Q385" s="185"/>
      <c r="R385" s="215"/>
      <c r="S385" s="215"/>
      <c r="T385" s="215"/>
      <c r="U385" s="189"/>
      <c r="V385" s="189"/>
      <c r="W385" s="215"/>
      <c r="X385" s="185"/>
      <c r="Y385" s="185"/>
      <c r="Z385" s="185"/>
      <c r="AA385" s="185"/>
      <c r="AB385" s="189"/>
      <c r="AC385" s="189"/>
      <c r="AD385" s="189"/>
      <c r="AE385" s="222"/>
      <c r="AF385" s="189"/>
      <c r="AG385" s="189"/>
      <c r="AH385" s="189"/>
      <c r="AI385" s="189"/>
      <c r="AJ385" s="178"/>
      <c r="AK385" s="178"/>
      <c r="AL385" s="178"/>
      <c r="AM385" s="178"/>
      <c r="AN385" s="205"/>
      <c r="AO385" s="178"/>
      <c r="AP385" s="178"/>
      <c r="AQ385" s="178"/>
      <c r="AR385" s="178"/>
    </row>
    <row r="386" spans="1:44" ht="15.75" x14ac:dyDescent="0.25">
      <c r="A386" s="166" t="s">
        <v>433</v>
      </c>
      <c r="B386" s="164"/>
      <c r="C386" s="164"/>
      <c r="D386" s="164"/>
      <c r="E386" s="164"/>
      <c r="F386" s="164"/>
      <c r="M386" s="245"/>
      <c r="N386" s="84" t="s">
        <v>871</v>
      </c>
      <c r="O386" s="84"/>
      <c r="P386" s="185"/>
      <c r="Q386" s="185"/>
      <c r="R386" s="215"/>
      <c r="S386" s="215"/>
      <c r="T386" s="215"/>
      <c r="U386" s="189"/>
      <c r="V386" s="189"/>
      <c r="W386" s="215"/>
      <c r="X386" s="185"/>
      <c r="Y386" s="185"/>
      <c r="Z386" s="185"/>
      <c r="AA386" s="185"/>
      <c r="AB386" s="189"/>
      <c r="AC386" s="189"/>
      <c r="AD386" s="189"/>
      <c r="AE386" s="239"/>
      <c r="AF386" s="189"/>
      <c r="AG386" s="189"/>
      <c r="AH386" s="189"/>
      <c r="AI386" s="189"/>
      <c r="AJ386" s="178"/>
      <c r="AK386" s="178"/>
      <c r="AL386" s="178"/>
      <c r="AM386" s="178"/>
      <c r="AN386" s="178"/>
      <c r="AO386" s="178"/>
      <c r="AP386" s="178"/>
      <c r="AQ386" s="178"/>
      <c r="AR386" s="178"/>
    </row>
    <row r="387" spans="1:44" ht="15.75" x14ac:dyDescent="0.25">
      <c r="A387" s="166" t="s">
        <v>434</v>
      </c>
      <c r="B387" s="164"/>
      <c r="C387" s="164"/>
      <c r="D387" s="164"/>
      <c r="E387" s="164"/>
      <c r="F387" s="164"/>
      <c r="M387" s="245"/>
      <c r="N387" s="84" t="s">
        <v>872</v>
      </c>
      <c r="O387" s="84"/>
      <c r="P387" s="185"/>
      <c r="Q387" s="185"/>
      <c r="R387" s="215"/>
      <c r="S387" s="215"/>
      <c r="T387" s="215"/>
      <c r="U387" s="189"/>
      <c r="V387" s="189"/>
      <c r="W387" s="215"/>
      <c r="X387" s="185"/>
      <c r="Y387" s="185"/>
      <c r="Z387" s="185"/>
      <c r="AA387" s="185"/>
      <c r="AB387" s="189"/>
      <c r="AC387" s="189"/>
      <c r="AD387" s="189"/>
      <c r="AE387" s="239"/>
      <c r="AF387" s="189"/>
      <c r="AG387" s="189"/>
      <c r="AH387" s="189"/>
      <c r="AI387" s="189"/>
      <c r="AJ387" s="178"/>
      <c r="AK387" s="178"/>
      <c r="AL387" s="178"/>
      <c r="AM387" s="178"/>
      <c r="AN387" s="178"/>
      <c r="AO387" s="178"/>
      <c r="AP387" s="178"/>
      <c r="AQ387" s="178"/>
      <c r="AR387" s="178"/>
    </row>
    <row r="388" spans="1:44" ht="15.75" x14ac:dyDescent="0.25">
      <c r="A388" s="166" t="s">
        <v>435</v>
      </c>
      <c r="B388" s="164"/>
      <c r="C388" s="164"/>
      <c r="D388" s="164"/>
      <c r="E388" s="164"/>
      <c r="F388" s="164"/>
      <c r="M388" s="245"/>
      <c r="N388" s="84" t="s">
        <v>873</v>
      </c>
      <c r="O388" s="84"/>
      <c r="P388" s="185"/>
      <c r="Q388" s="185"/>
      <c r="R388" s="215"/>
      <c r="S388" s="215"/>
      <c r="T388" s="215"/>
      <c r="U388" s="189"/>
      <c r="V388" s="189"/>
      <c r="W388" s="215"/>
      <c r="X388" s="185"/>
      <c r="Y388" s="185"/>
      <c r="Z388" s="185"/>
      <c r="AA388" s="185"/>
      <c r="AB388" s="189"/>
      <c r="AC388" s="189"/>
      <c r="AD388" s="189"/>
      <c r="AE388" s="239"/>
      <c r="AF388" s="189"/>
      <c r="AG388" s="189"/>
      <c r="AH388" s="189"/>
      <c r="AI388" s="189"/>
      <c r="AJ388" s="178"/>
      <c r="AK388" s="178"/>
      <c r="AL388" s="178"/>
      <c r="AM388" s="178"/>
      <c r="AN388" s="178"/>
      <c r="AO388" s="178"/>
      <c r="AP388" s="178"/>
      <c r="AQ388" s="178"/>
      <c r="AR388" s="178"/>
    </row>
    <row r="389" spans="1:44" ht="15.75" x14ac:dyDescent="0.25">
      <c r="A389" s="166" t="s">
        <v>436</v>
      </c>
      <c r="B389" s="164"/>
      <c r="C389" s="164"/>
      <c r="D389" s="164"/>
      <c r="E389" s="164"/>
      <c r="F389" s="164"/>
      <c r="M389" s="245"/>
      <c r="N389" s="84" t="s">
        <v>874</v>
      </c>
      <c r="O389" s="84"/>
      <c r="P389" s="185"/>
      <c r="Q389" s="185"/>
      <c r="R389" s="215"/>
      <c r="S389" s="215"/>
      <c r="T389" s="215"/>
      <c r="U389" s="189"/>
      <c r="V389" s="189"/>
      <c r="W389" s="215"/>
      <c r="X389" s="185"/>
      <c r="Y389" s="185"/>
      <c r="Z389" s="185"/>
      <c r="AA389" s="185"/>
      <c r="AB389" s="189"/>
      <c r="AC389" s="189"/>
      <c r="AD389" s="189"/>
      <c r="AE389" s="239"/>
      <c r="AF389" s="189"/>
      <c r="AG389" s="189"/>
      <c r="AH389" s="189"/>
      <c r="AI389" s="189"/>
      <c r="AJ389" s="178"/>
      <c r="AK389" s="178"/>
      <c r="AL389" s="178"/>
      <c r="AM389" s="178"/>
      <c r="AN389" s="178"/>
      <c r="AO389" s="178"/>
      <c r="AP389" s="178"/>
      <c r="AQ389" s="178"/>
      <c r="AR389" s="178"/>
    </row>
    <row r="390" spans="1:44" ht="15.75" x14ac:dyDescent="0.25">
      <c r="A390" s="166" t="s">
        <v>437</v>
      </c>
      <c r="B390" s="164"/>
      <c r="C390" s="164"/>
      <c r="D390" s="164"/>
      <c r="E390" s="164"/>
      <c r="F390" s="164"/>
      <c r="M390" s="245"/>
      <c r="N390" s="84" t="s">
        <v>875</v>
      </c>
      <c r="O390" s="84"/>
      <c r="P390" s="185"/>
      <c r="Q390" s="185"/>
      <c r="R390" s="215"/>
      <c r="S390" s="215"/>
      <c r="T390" s="215"/>
      <c r="U390" s="189"/>
      <c r="V390" s="189"/>
      <c r="W390" s="215"/>
      <c r="X390" s="185"/>
      <c r="Y390" s="185"/>
      <c r="Z390" s="185"/>
      <c r="AA390" s="185"/>
      <c r="AB390" s="189"/>
      <c r="AC390" s="189"/>
      <c r="AD390" s="189"/>
      <c r="AE390" s="189"/>
      <c r="AF390" s="189"/>
      <c r="AG390" s="189"/>
      <c r="AH390" s="189"/>
      <c r="AI390" s="189"/>
      <c r="AJ390" s="178"/>
      <c r="AK390" s="178"/>
      <c r="AL390" s="178"/>
      <c r="AM390" s="178"/>
      <c r="AN390" s="178"/>
      <c r="AO390" s="178"/>
      <c r="AP390" s="178"/>
      <c r="AQ390" s="178"/>
      <c r="AR390" s="178"/>
    </row>
    <row r="391" spans="1:44" ht="15.75" x14ac:dyDescent="0.25">
      <c r="A391" s="166" t="s">
        <v>438</v>
      </c>
      <c r="B391" s="164"/>
      <c r="C391" s="164"/>
      <c r="D391" s="164"/>
      <c r="E391" s="164"/>
      <c r="F391" s="164"/>
      <c r="M391" s="245"/>
      <c r="N391" s="84" t="s">
        <v>876</v>
      </c>
      <c r="O391" s="88"/>
      <c r="P391" s="185"/>
      <c r="Q391" s="185"/>
      <c r="R391" s="215"/>
      <c r="S391" s="215"/>
      <c r="T391" s="215"/>
      <c r="U391" s="189"/>
      <c r="V391" s="189"/>
      <c r="W391" s="215"/>
      <c r="X391" s="215"/>
      <c r="Y391" s="215"/>
      <c r="Z391" s="215"/>
      <c r="AA391" s="215"/>
      <c r="AB391" s="189"/>
      <c r="AC391" s="189"/>
      <c r="AD391" s="189"/>
      <c r="AE391" s="189"/>
      <c r="AF391" s="189"/>
      <c r="AG391" s="189"/>
      <c r="AH391" s="189"/>
      <c r="AI391" s="189"/>
      <c r="AJ391" s="178"/>
      <c r="AK391" s="178"/>
      <c r="AL391" s="178"/>
      <c r="AM391" s="178"/>
      <c r="AN391" s="178"/>
      <c r="AO391" s="178"/>
      <c r="AP391" s="178"/>
      <c r="AQ391" s="178"/>
      <c r="AR391" s="178"/>
    </row>
    <row r="392" spans="1:44" ht="15.75" x14ac:dyDescent="0.25">
      <c r="A392" s="166" t="s">
        <v>439</v>
      </c>
      <c r="B392" s="164"/>
      <c r="C392" s="164"/>
      <c r="D392" s="164"/>
      <c r="E392" s="164"/>
      <c r="F392" s="164"/>
      <c r="M392" s="245"/>
      <c r="N392" s="84" t="s">
        <v>877</v>
      </c>
      <c r="O392" s="84"/>
      <c r="P392" s="185"/>
      <c r="Q392" s="185"/>
      <c r="R392" s="215"/>
      <c r="S392" s="215"/>
      <c r="T392" s="215"/>
      <c r="U392" s="189"/>
      <c r="V392" s="189"/>
      <c r="W392" s="215"/>
      <c r="X392" s="215"/>
      <c r="Y392" s="215"/>
      <c r="Z392" s="215"/>
      <c r="AA392" s="215"/>
      <c r="AB392" s="189"/>
      <c r="AC392" s="189"/>
      <c r="AD392" s="189"/>
      <c r="AE392" s="189"/>
      <c r="AF392" s="189"/>
      <c r="AG392" s="189"/>
      <c r="AH392" s="189"/>
      <c r="AI392" s="189"/>
      <c r="AJ392" s="178"/>
      <c r="AK392" s="178"/>
      <c r="AL392" s="178"/>
      <c r="AM392" s="178"/>
      <c r="AN392" s="178"/>
      <c r="AO392" s="178"/>
      <c r="AP392" s="178"/>
      <c r="AQ392" s="178"/>
      <c r="AR392" s="178"/>
    </row>
    <row r="393" spans="1:44" ht="15.75" x14ac:dyDescent="0.25">
      <c r="A393" s="166" t="s">
        <v>440</v>
      </c>
      <c r="B393" s="164"/>
      <c r="C393" s="164"/>
      <c r="D393" s="164"/>
      <c r="E393" s="164"/>
      <c r="F393" s="164"/>
      <c r="M393" s="245"/>
      <c r="N393" s="84" t="s">
        <v>878</v>
      </c>
      <c r="O393" s="84"/>
      <c r="P393" s="185"/>
      <c r="Q393" s="185"/>
      <c r="R393" s="215"/>
      <c r="S393" s="215"/>
      <c r="T393" s="215"/>
      <c r="U393" s="189"/>
      <c r="V393" s="189"/>
      <c r="W393" s="215"/>
      <c r="X393" s="215"/>
      <c r="Y393" s="215"/>
      <c r="Z393" s="215"/>
      <c r="AA393" s="215"/>
      <c r="AB393" s="189"/>
      <c r="AC393" s="189"/>
      <c r="AD393" s="189"/>
      <c r="AE393" s="189"/>
      <c r="AF393" s="189"/>
      <c r="AG393" s="189"/>
      <c r="AH393" s="189"/>
      <c r="AI393" s="189"/>
      <c r="AJ393" s="178"/>
      <c r="AK393" s="178"/>
      <c r="AL393" s="178"/>
      <c r="AM393" s="178"/>
      <c r="AN393" s="178"/>
      <c r="AO393" s="178"/>
      <c r="AP393" s="178"/>
      <c r="AQ393" s="178"/>
      <c r="AR393" s="178"/>
    </row>
    <row r="394" spans="1:44" ht="15.75" x14ac:dyDescent="0.25">
      <c r="A394" s="166" t="s">
        <v>441</v>
      </c>
      <c r="B394" s="164"/>
      <c r="C394" s="164"/>
      <c r="D394" s="164"/>
      <c r="E394" s="164"/>
      <c r="F394" s="164"/>
      <c r="M394" s="245"/>
      <c r="N394" s="84" t="s">
        <v>879</v>
      </c>
      <c r="O394" s="84"/>
      <c r="P394" s="185"/>
      <c r="Q394" s="185"/>
      <c r="R394" s="215"/>
      <c r="S394" s="215"/>
      <c r="T394" s="215"/>
      <c r="U394" s="189"/>
      <c r="V394" s="189"/>
      <c r="W394" s="215"/>
      <c r="X394" s="215"/>
      <c r="Y394" s="215"/>
      <c r="Z394" s="215"/>
      <c r="AA394" s="215"/>
      <c r="AB394" s="189"/>
      <c r="AC394" s="189"/>
      <c r="AD394" s="189"/>
      <c r="AE394" s="189"/>
      <c r="AF394" s="189"/>
      <c r="AG394" s="189"/>
      <c r="AH394" s="189"/>
      <c r="AI394" s="189"/>
      <c r="AJ394" s="178"/>
      <c r="AK394" s="178"/>
      <c r="AL394" s="178"/>
      <c r="AM394" s="178"/>
      <c r="AN394" s="178"/>
      <c r="AO394" s="178"/>
      <c r="AP394" s="178"/>
      <c r="AQ394" s="178"/>
      <c r="AR394" s="178"/>
    </row>
    <row r="395" spans="1:44" ht="15.75" x14ac:dyDescent="0.25">
      <c r="A395" s="166" t="s">
        <v>442</v>
      </c>
      <c r="B395" s="164"/>
      <c r="C395" s="164"/>
      <c r="D395" s="164"/>
      <c r="E395" s="164"/>
      <c r="F395" s="164"/>
      <c r="M395" s="245"/>
      <c r="N395" s="84" t="s">
        <v>880</v>
      </c>
      <c r="O395" s="84"/>
      <c r="P395" s="185"/>
      <c r="Q395" s="185"/>
      <c r="R395" s="215"/>
      <c r="S395" s="215"/>
      <c r="T395" s="215"/>
      <c r="U395" s="189"/>
      <c r="V395" s="189"/>
      <c r="W395" s="215"/>
      <c r="X395" s="215"/>
      <c r="Y395" s="215"/>
      <c r="Z395" s="215"/>
      <c r="AA395" s="215"/>
      <c r="AB395" s="189"/>
      <c r="AC395" s="189"/>
      <c r="AD395" s="189"/>
      <c r="AE395" s="189"/>
      <c r="AF395" s="189"/>
      <c r="AG395" s="189"/>
      <c r="AH395" s="189"/>
      <c r="AI395" s="189"/>
      <c r="AJ395" s="178"/>
      <c r="AK395" s="178"/>
      <c r="AL395" s="178"/>
      <c r="AM395" s="178"/>
      <c r="AN395" s="178"/>
      <c r="AO395" s="178"/>
      <c r="AP395" s="178"/>
      <c r="AQ395" s="178"/>
      <c r="AR395" s="178"/>
    </row>
    <row r="396" spans="1:44" ht="15.75" x14ac:dyDescent="0.25">
      <c r="A396" s="166" t="s">
        <v>443</v>
      </c>
      <c r="B396" s="164"/>
      <c r="C396" s="164"/>
      <c r="D396" s="164"/>
      <c r="E396" s="164"/>
      <c r="F396" s="164"/>
      <c r="M396" s="245"/>
      <c r="N396" s="84" t="s">
        <v>881</v>
      </c>
      <c r="O396" s="84"/>
      <c r="P396" s="185"/>
      <c r="Q396" s="185"/>
      <c r="R396" s="215"/>
      <c r="S396" s="215"/>
      <c r="T396" s="215"/>
      <c r="U396" s="189"/>
      <c r="V396" s="189"/>
      <c r="W396" s="215"/>
      <c r="X396" s="215"/>
      <c r="Y396" s="215"/>
      <c r="Z396" s="215"/>
      <c r="AA396" s="215"/>
      <c r="AB396" s="189"/>
      <c r="AC396" s="189"/>
      <c r="AD396" s="189"/>
      <c r="AE396" s="189"/>
      <c r="AF396" s="189"/>
      <c r="AG396" s="189"/>
      <c r="AH396" s="189"/>
      <c r="AI396" s="189"/>
      <c r="AJ396" s="178"/>
      <c r="AK396" s="178"/>
      <c r="AL396" s="178"/>
      <c r="AM396" s="178"/>
      <c r="AN396" s="178"/>
      <c r="AO396" s="178"/>
      <c r="AP396" s="178"/>
      <c r="AQ396" s="178"/>
      <c r="AR396" s="178"/>
    </row>
    <row r="397" spans="1:44" ht="15.75" x14ac:dyDescent="0.25">
      <c r="A397" s="166" t="s">
        <v>444</v>
      </c>
      <c r="B397" s="164"/>
      <c r="C397" s="164"/>
      <c r="D397" s="164"/>
      <c r="E397" s="164"/>
      <c r="F397" s="164"/>
      <c r="M397" s="245"/>
      <c r="N397" s="187"/>
      <c r="O397" s="84"/>
      <c r="P397" s="215"/>
      <c r="Q397" s="189"/>
      <c r="R397" s="215"/>
      <c r="S397" s="215"/>
      <c r="T397" s="215"/>
      <c r="U397" s="189"/>
      <c r="V397" s="189"/>
      <c r="W397" s="215"/>
      <c r="X397" s="215"/>
      <c r="Y397" s="215"/>
      <c r="Z397" s="215"/>
      <c r="AA397" s="215"/>
      <c r="AB397" s="189"/>
      <c r="AC397" s="189"/>
      <c r="AD397" s="189"/>
      <c r="AE397" s="189"/>
      <c r="AF397" s="189"/>
      <c r="AG397" s="189"/>
      <c r="AH397" s="189"/>
      <c r="AI397" s="189"/>
      <c r="AJ397" s="178"/>
      <c r="AK397" s="178"/>
      <c r="AL397" s="178"/>
      <c r="AM397" s="178"/>
      <c r="AN397" s="178"/>
      <c r="AO397" s="178"/>
      <c r="AP397" s="178"/>
      <c r="AQ397" s="178"/>
      <c r="AR397" s="178"/>
    </row>
    <row r="398" spans="1:44" ht="15.75" x14ac:dyDescent="0.25">
      <c r="A398" s="166" t="s">
        <v>445</v>
      </c>
      <c r="B398" s="164"/>
      <c r="C398" s="164"/>
      <c r="D398" s="164"/>
      <c r="E398" s="164"/>
      <c r="F398" s="164"/>
      <c r="M398" s="178"/>
      <c r="N398" s="79" t="s">
        <v>882</v>
      </c>
      <c r="O398" s="187"/>
      <c r="P398" s="224"/>
      <c r="Q398" s="224"/>
      <c r="R398" s="224"/>
      <c r="S398" s="224"/>
      <c r="T398" s="224"/>
      <c r="U398" s="224"/>
      <c r="V398" s="224"/>
      <c r="W398" s="188"/>
      <c r="X398" s="215"/>
      <c r="Y398" s="215"/>
      <c r="Z398" s="215"/>
      <c r="AA398" s="215"/>
      <c r="AB398" s="189"/>
      <c r="AC398" s="189"/>
      <c r="AD398" s="189"/>
      <c r="AE398" s="189"/>
      <c r="AF398" s="189"/>
      <c r="AG398" s="189"/>
      <c r="AH398" s="189"/>
      <c r="AI398" s="189"/>
      <c r="AJ398" s="178"/>
      <c r="AK398" s="178"/>
      <c r="AL398" s="178"/>
      <c r="AM398" s="178"/>
      <c r="AN398" s="178"/>
      <c r="AO398" s="178"/>
      <c r="AP398" s="178"/>
      <c r="AQ398" s="178"/>
      <c r="AR398" s="178"/>
    </row>
    <row r="399" spans="1:44" ht="15.75" x14ac:dyDescent="0.2">
      <c r="A399" s="166" t="s">
        <v>446</v>
      </c>
      <c r="B399" s="164"/>
      <c r="C399" s="164"/>
      <c r="D399" s="164"/>
      <c r="E399" s="164"/>
      <c r="F399" s="164"/>
      <c r="N399" s="92" t="s">
        <v>883</v>
      </c>
      <c r="O399" s="92"/>
      <c r="P399" s="185"/>
      <c r="Q399" s="221"/>
      <c r="R399" s="221"/>
      <c r="S399" s="221"/>
      <c r="T399" s="221"/>
      <c r="U399" s="189"/>
      <c r="V399" s="189"/>
      <c r="W399" s="185"/>
      <c r="X399" s="215"/>
      <c r="Y399" s="215"/>
      <c r="Z399" s="215"/>
      <c r="AA399" s="215"/>
      <c r="AB399" s="189"/>
      <c r="AC399" s="189"/>
      <c r="AD399" s="189"/>
      <c r="AE399" s="189"/>
      <c r="AF399" s="189"/>
      <c r="AG399" s="189"/>
      <c r="AH399" s="189"/>
      <c r="AI399" s="189"/>
      <c r="AJ399" s="178"/>
      <c r="AK399" s="178"/>
      <c r="AL399" s="178"/>
      <c r="AM399" s="178"/>
      <c r="AN399" s="178"/>
      <c r="AO399" s="178"/>
      <c r="AP399" s="178"/>
      <c r="AQ399" s="178"/>
      <c r="AR399" s="178"/>
    </row>
    <row r="400" spans="1:44" ht="15.75" x14ac:dyDescent="0.2">
      <c r="A400" s="166" t="s">
        <v>447</v>
      </c>
      <c r="B400" s="164"/>
      <c r="C400" s="164"/>
      <c r="D400" s="164"/>
      <c r="E400" s="164"/>
      <c r="F400" s="164"/>
      <c r="N400" s="92"/>
      <c r="O400" s="92"/>
      <c r="P400" s="221"/>
      <c r="Q400" s="221"/>
      <c r="R400" s="221"/>
      <c r="S400" s="221"/>
      <c r="T400" s="189"/>
      <c r="U400" s="189"/>
      <c r="V400" s="185"/>
      <c r="W400" s="185"/>
      <c r="X400" s="215"/>
      <c r="Y400" s="215"/>
      <c r="Z400" s="215"/>
      <c r="AA400" s="215"/>
      <c r="AB400" s="189"/>
      <c r="AC400" s="189"/>
      <c r="AD400" s="189"/>
      <c r="AE400" s="189"/>
      <c r="AF400" s="189"/>
      <c r="AG400" s="189"/>
      <c r="AH400" s="189"/>
      <c r="AI400" s="189"/>
      <c r="AJ400" s="178"/>
      <c r="AK400" s="178"/>
      <c r="AL400" s="178"/>
      <c r="AM400" s="178"/>
      <c r="AN400" s="178"/>
      <c r="AO400" s="178"/>
      <c r="AP400" s="178"/>
      <c r="AQ400" s="178"/>
      <c r="AR400" s="178"/>
    </row>
    <row r="401" spans="1:44" ht="15.75" x14ac:dyDescent="0.25">
      <c r="A401" s="166" t="s">
        <v>448</v>
      </c>
      <c r="B401" s="164"/>
      <c r="C401" s="164"/>
      <c r="D401" s="164"/>
      <c r="E401" s="164"/>
      <c r="F401" s="164"/>
      <c r="N401" s="74" t="s">
        <v>884</v>
      </c>
      <c r="O401" s="74"/>
      <c r="P401" s="177"/>
      <c r="Q401" s="177"/>
      <c r="R401" s="177"/>
      <c r="S401" s="177"/>
      <c r="T401" s="177"/>
      <c r="U401" s="177"/>
      <c r="V401" s="177"/>
      <c r="W401" s="177"/>
      <c r="X401" s="215"/>
      <c r="Y401" s="215"/>
      <c r="Z401" s="215"/>
      <c r="AA401" s="215"/>
      <c r="AB401" s="189"/>
      <c r="AC401" s="189"/>
      <c r="AD401" s="189"/>
      <c r="AE401" s="189"/>
      <c r="AF401" s="189"/>
      <c r="AG401" s="189"/>
      <c r="AH401" s="189"/>
      <c r="AI401" s="189"/>
      <c r="AJ401" s="178"/>
      <c r="AK401" s="178"/>
      <c r="AL401" s="178"/>
      <c r="AM401" s="178"/>
      <c r="AN401" s="178"/>
      <c r="AO401" s="178"/>
      <c r="AP401" s="178"/>
      <c r="AQ401" s="178"/>
      <c r="AR401" s="178"/>
    </row>
    <row r="402" spans="1:44" ht="18.75" x14ac:dyDescent="0.25">
      <c r="A402" s="166" t="s">
        <v>449</v>
      </c>
      <c r="B402" s="164"/>
      <c r="C402" s="164"/>
      <c r="D402" s="164"/>
      <c r="E402" s="164"/>
      <c r="F402" s="164"/>
      <c r="M402" s="178"/>
      <c r="N402" s="84"/>
      <c r="O402" s="182"/>
      <c r="P402" s="183"/>
      <c r="Q402" s="189"/>
      <c r="R402" s="189"/>
      <c r="S402" s="189"/>
      <c r="T402" s="189"/>
      <c r="U402" s="189"/>
      <c r="V402" s="189"/>
      <c r="W402" s="189"/>
      <c r="X402" s="215"/>
      <c r="Y402" s="215"/>
      <c r="Z402" s="215"/>
      <c r="AA402" s="215"/>
      <c r="AB402" s="189"/>
      <c r="AC402" s="189"/>
      <c r="AD402" s="189"/>
      <c r="AE402" s="189"/>
      <c r="AF402" s="189"/>
      <c r="AG402" s="189"/>
      <c r="AH402" s="189"/>
      <c r="AI402" s="189"/>
      <c r="AJ402" s="178"/>
      <c r="AK402" s="178"/>
      <c r="AL402" s="178"/>
      <c r="AM402" s="178"/>
      <c r="AN402" s="178"/>
      <c r="AO402" s="178"/>
      <c r="AP402" s="178"/>
      <c r="AQ402" s="178"/>
      <c r="AR402" s="178"/>
    </row>
    <row r="403" spans="1:44" ht="15.75" x14ac:dyDescent="0.25">
      <c r="A403" s="166" t="s">
        <v>450</v>
      </c>
      <c r="B403" s="164"/>
      <c r="C403" s="164"/>
      <c r="D403" s="164"/>
      <c r="E403" s="164"/>
      <c r="F403" s="164"/>
      <c r="M403" s="177"/>
      <c r="N403" s="74" t="s">
        <v>885</v>
      </c>
      <c r="O403" s="74"/>
      <c r="P403" s="177"/>
      <c r="Q403" s="177"/>
      <c r="R403" s="177"/>
      <c r="S403" s="177"/>
      <c r="T403" s="177"/>
      <c r="U403" s="177"/>
      <c r="V403" s="177"/>
      <c r="W403" s="177"/>
      <c r="X403" s="215"/>
      <c r="Y403" s="215"/>
      <c r="Z403" s="215"/>
      <c r="AA403" s="215"/>
      <c r="AB403" s="189"/>
      <c r="AC403" s="189"/>
      <c r="AD403" s="189"/>
      <c r="AE403" s="189"/>
      <c r="AF403" s="189"/>
      <c r="AG403" s="189"/>
      <c r="AH403" s="189"/>
      <c r="AI403" s="189"/>
      <c r="AJ403" s="178"/>
      <c r="AK403" s="178"/>
      <c r="AL403" s="178"/>
      <c r="AM403" s="178"/>
      <c r="AN403" s="178"/>
      <c r="AO403" s="178"/>
      <c r="AP403" s="178"/>
      <c r="AQ403" s="178"/>
      <c r="AR403" s="178"/>
    </row>
    <row r="404" spans="1:44" ht="15.75" x14ac:dyDescent="0.2">
      <c r="A404" s="166" t="s">
        <v>451</v>
      </c>
      <c r="B404" s="164"/>
      <c r="C404" s="164"/>
      <c r="D404" s="164"/>
      <c r="E404" s="164"/>
      <c r="F404" s="164"/>
      <c r="M404" s="191"/>
      <c r="N404" s="79" t="s">
        <v>886</v>
      </c>
      <c r="O404" s="77"/>
      <c r="P404" s="208"/>
      <c r="Q404" s="208"/>
      <c r="R404" s="208"/>
      <c r="S404" s="208"/>
      <c r="T404" s="208"/>
      <c r="U404" s="208"/>
      <c r="V404" s="100"/>
      <c r="W404" s="215"/>
      <c r="X404" s="215"/>
      <c r="Y404" s="215"/>
      <c r="Z404" s="215"/>
      <c r="AA404" s="189"/>
      <c r="AB404" s="189"/>
      <c r="AC404" s="189"/>
      <c r="AD404" s="189"/>
      <c r="AE404" s="189"/>
      <c r="AF404" s="189"/>
      <c r="AG404" s="185"/>
      <c r="AH404" s="189"/>
      <c r="AI404" s="189"/>
      <c r="AJ404" s="178"/>
      <c r="AK404" s="178"/>
      <c r="AL404" s="178"/>
      <c r="AM404" s="178"/>
      <c r="AN404" s="178"/>
      <c r="AO404" s="178"/>
      <c r="AP404" s="178"/>
      <c r="AQ404" s="178"/>
      <c r="AR404" s="178"/>
    </row>
    <row r="405" spans="1:44" ht="15.75" x14ac:dyDescent="0.25">
      <c r="A405" s="166" t="s">
        <v>452</v>
      </c>
      <c r="B405" s="164"/>
      <c r="C405" s="164"/>
      <c r="D405" s="164"/>
      <c r="E405" s="164"/>
      <c r="F405" s="164"/>
      <c r="M405" s="260"/>
      <c r="N405" s="78" t="s">
        <v>887</v>
      </c>
      <c r="O405" s="187"/>
      <c r="P405" s="198"/>
      <c r="Q405" s="198"/>
      <c r="R405" s="198"/>
      <c r="S405" s="198"/>
      <c r="T405" s="198"/>
      <c r="U405" s="198"/>
      <c r="V405" s="100"/>
      <c r="W405" s="215"/>
      <c r="X405" s="215"/>
      <c r="Y405" s="215"/>
      <c r="Z405" s="215"/>
      <c r="AA405" s="189"/>
      <c r="AB405" s="189"/>
      <c r="AC405" s="189"/>
      <c r="AD405" s="189"/>
      <c r="AE405" s="189"/>
      <c r="AF405" s="189"/>
      <c r="AG405" s="185"/>
      <c r="AH405" s="189"/>
      <c r="AI405" s="189"/>
      <c r="AJ405" s="178"/>
      <c r="AK405" s="178"/>
      <c r="AL405" s="178"/>
      <c r="AM405" s="178"/>
      <c r="AN405" s="178"/>
      <c r="AO405" s="178"/>
      <c r="AP405" s="178"/>
      <c r="AQ405" s="178"/>
      <c r="AR405" s="178"/>
    </row>
    <row r="406" spans="1:44" ht="15.75" x14ac:dyDescent="0.2">
      <c r="A406" s="166" t="s">
        <v>453</v>
      </c>
      <c r="B406" s="164"/>
      <c r="C406" s="164"/>
      <c r="D406" s="164"/>
      <c r="E406" s="164"/>
      <c r="F406" s="164"/>
      <c r="M406" s="191"/>
      <c r="N406" s="86" t="s">
        <v>888</v>
      </c>
      <c r="O406" s="77"/>
      <c r="P406" s="208"/>
      <c r="Q406" s="208"/>
      <c r="R406" s="208"/>
      <c r="S406" s="208"/>
      <c r="T406" s="208"/>
      <c r="U406" s="208"/>
      <c r="V406" s="100"/>
      <c r="W406" s="215"/>
      <c r="X406" s="215"/>
      <c r="Y406" s="215"/>
      <c r="Z406" s="215"/>
      <c r="AA406" s="189"/>
      <c r="AB406" s="189"/>
      <c r="AC406" s="189"/>
      <c r="AD406" s="189"/>
      <c r="AE406" s="189"/>
      <c r="AF406" s="189"/>
      <c r="AG406" s="185"/>
      <c r="AH406" s="189"/>
      <c r="AI406" s="189"/>
      <c r="AJ406" s="178"/>
      <c r="AK406" s="178"/>
      <c r="AL406" s="178"/>
      <c r="AM406" s="178"/>
      <c r="AN406" s="178"/>
      <c r="AO406" s="178"/>
      <c r="AP406" s="178"/>
      <c r="AQ406" s="178"/>
      <c r="AR406" s="178"/>
    </row>
    <row r="407" spans="1:44" ht="15.75" x14ac:dyDescent="0.25">
      <c r="A407" s="166" t="s">
        <v>454</v>
      </c>
      <c r="B407" s="164"/>
      <c r="C407" s="164"/>
      <c r="D407" s="164"/>
      <c r="E407" s="164"/>
      <c r="F407" s="164"/>
      <c r="M407" s="260"/>
      <c r="N407" s="78" t="s">
        <v>889</v>
      </c>
      <c r="O407" s="187"/>
      <c r="P407" s="200"/>
      <c r="Q407" s="200"/>
      <c r="R407" s="200"/>
      <c r="S407" s="200"/>
      <c r="T407" s="200"/>
      <c r="U407" s="200"/>
      <c r="V407" s="100"/>
      <c r="W407" s="215"/>
      <c r="X407" s="215"/>
      <c r="Y407" s="215"/>
      <c r="Z407" s="215"/>
      <c r="AA407" s="189"/>
      <c r="AB407" s="189"/>
      <c r="AC407" s="189"/>
      <c r="AD407" s="189"/>
      <c r="AE407" s="189"/>
      <c r="AF407" s="189"/>
      <c r="AG407" s="185"/>
      <c r="AH407" s="189"/>
      <c r="AI407" s="189"/>
      <c r="AJ407" s="178"/>
      <c r="AK407" s="178"/>
      <c r="AL407" s="178"/>
      <c r="AM407" s="178"/>
      <c r="AN407" s="178"/>
      <c r="AO407" s="178"/>
      <c r="AP407" s="178"/>
      <c r="AQ407" s="178"/>
      <c r="AR407" s="178"/>
    </row>
    <row r="408" spans="1:44" ht="15.75" x14ac:dyDescent="0.2">
      <c r="A408" s="166" t="s">
        <v>455</v>
      </c>
      <c r="B408" s="164"/>
      <c r="C408" s="164"/>
      <c r="D408" s="164"/>
      <c r="E408" s="164"/>
      <c r="F408" s="164"/>
      <c r="M408" s="191"/>
      <c r="N408" s="86" t="s">
        <v>890</v>
      </c>
      <c r="O408" s="77"/>
      <c r="P408" s="208"/>
      <c r="Q408" s="208"/>
      <c r="R408" s="208"/>
      <c r="S408" s="208"/>
      <c r="T408" s="208"/>
      <c r="U408" s="208"/>
      <c r="V408" s="100"/>
      <c r="W408" s="215"/>
      <c r="X408" s="215"/>
      <c r="Y408" s="215"/>
      <c r="Z408" s="215"/>
      <c r="AA408" s="189"/>
      <c r="AB408" s="189"/>
      <c r="AC408" s="189"/>
      <c r="AD408" s="189"/>
      <c r="AE408" s="189"/>
      <c r="AF408" s="189"/>
      <c r="AG408" s="185"/>
      <c r="AH408" s="189"/>
      <c r="AI408" s="189"/>
      <c r="AJ408" s="178"/>
      <c r="AK408" s="178"/>
      <c r="AL408" s="178"/>
      <c r="AM408" s="178"/>
      <c r="AN408" s="178"/>
      <c r="AO408" s="178"/>
      <c r="AP408" s="178"/>
      <c r="AQ408" s="178"/>
      <c r="AR408" s="178"/>
    </row>
    <row r="409" spans="1:44" ht="15.75" x14ac:dyDescent="0.25">
      <c r="A409" s="166" t="s">
        <v>456</v>
      </c>
      <c r="B409" s="164"/>
      <c r="C409" s="164"/>
      <c r="D409" s="164"/>
      <c r="E409" s="164"/>
      <c r="F409" s="164"/>
      <c r="M409" s="260"/>
      <c r="N409" s="78" t="s">
        <v>891</v>
      </c>
      <c r="O409" s="187"/>
      <c r="P409" s="200"/>
      <c r="Q409" s="200"/>
      <c r="R409" s="200"/>
      <c r="S409" s="200"/>
      <c r="T409" s="200"/>
      <c r="U409" s="200"/>
      <c r="V409" s="100"/>
      <c r="W409" s="215"/>
      <c r="X409" s="215"/>
      <c r="Y409" s="215"/>
      <c r="Z409" s="215"/>
      <c r="AA409" s="189"/>
      <c r="AB409" s="189"/>
      <c r="AC409" s="189"/>
      <c r="AD409" s="189"/>
      <c r="AE409" s="189"/>
      <c r="AF409" s="189"/>
      <c r="AG409" s="185"/>
      <c r="AH409" s="189"/>
      <c r="AI409" s="189"/>
      <c r="AJ409" s="178"/>
      <c r="AK409" s="178"/>
      <c r="AL409" s="178"/>
      <c r="AM409" s="178"/>
      <c r="AN409" s="178"/>
      <c r="AO409" s="178"/>
      <c r="AP409" s="178"/>
      <c r="AQ409" s="178"/>
      <c r="AR409" s="178"/>
    </row>
    <row r="410" spans="1:44" ht="15.75" x14ac:dyDescent="0.25">
      <c r="A410" s="166" t="s">
        <v>457</v>
      </c>
      <c r="B410" s="164"/>
      <c r="C410" s="164"/>
      <c r="D410" s="164"/>
      <c r="E410" s="164"/>
      <c r="F410" s="164"/>
      <c r="M410" s="260"/>
      <c r="N410" s="78" t="s">
        <v>892</v>
      </c>
      <c r="O410" s="187"/>
      <c r="P410" s="198"/>
      <c r="Q410" s="198"/>
      <c r="R410" s="198"/>
      <c r="S410" s="198"/>
      <c r="T410" s="198"/>
      <c r="U410" s="198"/>
      <c r="V410" s="100"/>
      <c r="W410" s="215"/>
      <c r="X410" s="215"/>
      <c r="Y410" s="215"/>
      <c r="Z410" s="215"/>
      <c r="AA410" s="189"/>
      <c r="AB410" s="189"/>
      <c r="AC410" s="189"/>
      <c r="AD410" s="189"/>
      <c r="AE410" s="189"/>
      <c r="AF410" s="189"/>
      <c r="AG410" s="185"/>
      <c r="AH410" s="189"/>
      <c r="AI410" s="189"/>
      <c r="AJ410" s="178"/>
      <c r="AK410" s="178"/>
      <c r="AL410" s="178"/>
      <c r="AM410" s="178"/>
      <c r="AN410" s="178"/>
      <c r="AO410" s="178"/>
      <c r="AP410" s="178"/>
      <c r="AQ410" s="178"/>
      <c r="AR410" s="178"/>
    </row>
    <row r="411" spans="1:44" ht="15.75" x14ac:dyDescent="0.25">
      <c r="A411" s="166" t="s">
        <v>458</v>
      </c>
      <c r="B411" s="164"/>
      <c r="C411" s="164"/>
      <c r="D411" s="164"/>
      <c r="E411" s="164"/>
      <c r="F411" s="164"/>
      <c r="M411" s="260"/>
      <c r="N411" s="78" t="s">
        <v>893</v>
      </c>
      <c r="O411" s="187"/>
      <c r="P411" s="239"/>
      <c r="Q411" s="200"/>
      <c r="R411" s="200"/>
      <c r="S411" s="200"/>
      <c r="T411" s="200"/>
      <c r="U411" s="200"/>
      <c r="V411" s="100"/>
      <c r="W411" s="215"/>
      <c r="X411" s="215"/>
      <c r="Y411" s="215"/>
      <c r="Z411" s="215"/>
      <c r="AA411" s="189"/>
      <c r="AB411" s="189"/>
      <c r="AC411" s="189"/>
      <c r="AD411" s="189"/>
      <c r="AE411" s="189"/>
      <c r="AF411" s="189"/>
      <c r="AG411" s="185"/>
      <c r="AH411" s="189"/>
      <c r="AI411" s="189"/>
      <c r="AJ411" s="178"/>
      <c r="AK411" s="178"/>
      <c r="AL411" s="178"/>
      <c r="AM411" s="178"/>
      <c r="AN411" s="178"/>
      <c r="AO411" s="178"/>
      <c r="AP411" s="178"/>
      <c r="AQ411" s="178"/>
      <c r="AR411" s="178"/>
    </row>
    <row r="412" spans="1:44" ht="15.75" x14ac:dyDescent="0.25">
      <c r="A412" s="166" t="s">
        <v>459</v>
      </c>
      <c r="B412" s="164"/>
      <c r="C412" s="164"/>
      <c r="D412" s="164"/>
      <c r="E412" s="164"/>
      <c r="F412" s="164"/>
      <c r="M412" s="260"/>
      <c r="N412" s="78" t="s">
        <v>894</v>
      </c>
      <c r="O412" s="78"/>
      <c r="P412" s="200"/>
      <c r="Q412" s="200"/>
      <c r="R412" s="200"/>
      <c r="S412" s="200"/>
      <c r="T412" s="200"/>
      <c r="U412" s="200"/>
      <c r="V412" s="200"/>
      <c r="W412" s="215"/>
      <c r="X412" s="215"/>
      <c r="Y412" s="215"/>
      <c r="Z412" s="215"/>
      <c r="AA412" s="189"/>
      <c r="AB412" s="189"/>
      <c r="AC412" s="189"/>
      <c r="AD412" s="189"/>
      <c r="AE412" s="189"/>
      <c r="AF412" s="189"/>
      <c r="AG412" s="185"/>
      <c r="AH412" s="189"/>
      <c r="AI412" s="189"/>
      <c r="AJ412" s="178"/>
      <c r="AK412" s="178"/>
      <c r="AL412" s="178"/>
      <c r="AM412" s="178"/>
      <c r="AN412" s="178"/>
      <c r="AO412" s="178"/>
      <c r="AP412" s="178"/>
      <c r="AQ412" s="178"/>
      <c r="AR412" s="178"/>
    </row>
    <row r="413" spans="1:44" ht="15.75" x14ac:dyDescent="0.25">
      <c r="A413" s="166" t="s">
        <v>460</v>
      </c>
      <c r="B413" s="164"/>
      <c r="C413" s="164"/>
      <c r="D413" s="164"/>
      <c r="E413" s="164"/>
      <c r="F413" s="164"/>
      <c r="M413" s="178"/>
      <c r="N413" s="78" t="s">
        <v>895</v>
      </c>
      <c r="O413" s="187"/>
      <c r="P413" s="200"/>
      <c r="Q413" s="200"/>
      <c r="R413" s="200"/>
      <c r="S413" s="200"/>
      <c r="T413" s="200"/>
      <c r="U413" s="200"/>
      <c r="V413" s="200"/>
      <c r="W413" s="215"/>
      <c r="X413" s="215"/>
      <c r="Y413" s="215"/>
      <c r="Z413" s="215"/>
      <c r="AA413" s="189"/>
      <c r="AB413" s="189"/>
      <c r="AC413" s="189"/>
      <c r="AD413" s="189"/>
      <c r="AE413" s="189"/>
      <c r="AF413" s="189"/>
      <c r="AG413" s="185"/>
      <c r="AH413" s="189"/>
      <c r="AI413" s="189"/>
      <c r="AJ413" s="178"/>
      <c r="AK413" s="178"/>
      <c r="AL413" s="178"/>
      <c r="AM413" s="178"/>
      <c r="AN413" s="178"/>
      <c r="AO413" s="178"/>
      <c r="AP413" s="178"/>
      <c r="AQ413" s="178"/>
      <c r="AR413" s="178"/>
    </row>
    <row r="414" spans="1:44" ht="15.75" x14ac:dyDescent="0.25">
      <c r="A414" s="166" t="s">
        <v>461</v>
      </c>
      <c r="B414" s="164"/>
      <c r="C414" s="164"/>
      <c r="D414" s="164"/>
      <c r="E414" s="164"/>
      <c r="F414" s="164"/>
      <c r="M414" s="178"/>
      <c r="N414" s="78" t="s">
        <v>896</v>
      </c>
      <c r="O414" s="187"/>
      <c r="P414" s="239"/>
      <c r="Q414" s="200"/>
      <c r="R414" s="200"/>
      <c r="S414" s="208"/>
      <c r="T414" s="200"/>
      <c r="U414" s="200"/>
      <c r="V414" s="200"/>
      <c r="W414" s="215"/>
      <c r="X414" s="215"/>
      <c r="Y414" s="215"/>
      <c r="Z414" s="215"/>
      <c r="AA414" s="189"/>
      <c r="AB414" s="189"/>
      <c r="AC414" s="189"/>
      <c r="AD414" s="189"/>
      <c r="AE414" s="189"/>
      <c r="AF414" s="189"/>
      <c r="AG414" s="185"/>
      <c r="AH414" s="189"/>
      <c r="AI414" s="189"/>
      <c r="AJ414" s="178"/>
      <c r="AK414" s="178"/>
      <c r="AL414" s="178"/>
      <c r="AM414" s="178"/>
      <c r="AN414" s="178"/>
      <c r="AO414" s="178"/>
      <c r="AP414" s="178"/>
      <c r="AQ414" s="178"/>
      <c r="AR414" s="178"/>
    </row>
    <row r="415" spans="1:44" ht="15.75" x14ac:dyDescent="0.25">
      <c r="A415" s="166" t="s">
        <v>462</v>
      </c>
      <c r="B415" s="164"/>
      <c r="C415" s="164"/>
      <c r="D415" s="164"/>
      <c r="E415" s="164"/>
      <c r="F415" s="164"/>
      <c r="N415" s="78" t="s">
        <v>897</v>
      </c>
      <c r="O415" s="187"/>
      <c r="P415" s="239"/>
      <c r="Q415" s="200"/>
      <c r="R415" s="200"/>
      <c r="S415" s="200"/>
      <c r="T415" s="200"/>
      <c r="U415" s="200"/>
      <c r="V415" s="100"/>
      <c r="W415" s="215"/>
      <c r="X415" s="215"/>
      <c r="Y415" s="215"/>
      <c r="Z415" s="215"/>
      <c r="AA415" s="189"/>
      <c r="AB415" s="189"/>
      <c r="AC415" s="189"/>
      <c r="AD415" s="189"/>
      <c r="AE415" s="189"/>
      <c r="AF415" s="189"/>
      <c r="AG415" s="185"/>
      <c r="AH415" s="189"/>
      <c r="AI415" s="189"/>
      <c r="AJ415" s="178"/>
      <c r="AK415" s="178"/>
      <c r="AL415" s="178"/>
      <c r="AM415" s="178"/>
      <c r="AN415" s="178"/>
      <c r="AO415" s="178"/>
      <c r="AP415" s="178"/>
      <c r="AQ415" s="178"/>
      <c r="AR415" s="178"/>
    </row>
    <row r="416" spans="1:44" ht="15.75" x14ac:dyDescent="0.25">
      <c r="A416" s="166" t="s">
        <v>463</v>
      </c>
      <c r="B416" s="164"/>
      <c r="C416" s="164"/>
      <c r="D416" s="164"/>
      <c r="E416" s="164"/>
      <c r="F416" s="164"/>
      <c r="N416" s="74" t="s">
        <v>898</v>
      </c>
      <c r="O416" s="84"/>
      <c r="P416" s="189"/>
      <c r="Q416" s="189"/>
      <c r="R416" s="189"/>
      <c r="S416" s="189"/>
      <c r="T416" s="189"/>
      <c r="U416" s="189"/>
      <c r="V416" s="100"/>
      <c r="W416" s="215"/>
      <c r="X416" s="215"/>
      <c r="Y416" s="215"/>
      <c r="Z416" s="215"/>
      <c r="AA416" s="189"/>
      <c r="AB416" s="189"/>
      <c r="AC416" s="189"/>
      <c r="AD416" s="189"/>
      <c r="AE416" s="189"/>
      <c r="AF416" s="189"/>
      <c r="AG416" s="185"/>
      <c r="AH416" s="189"/>
      <c r="AI416" s="189"/>
      <c r="AJ416" s="178"/>
      <c r="AK416" s="178"/>
      <c r="AL416" s="178"/>
      <c r="AM416" s="178"/>
      <c r="AN416" s="178"/>
      <c r="AO416" s="178"/>
      <c r="AP416" s="178"/>
      <c r="AQ416" s="178"/>
      <c r="AR416" s="178"/>
    </row>
    <row r="417" spans="1:44" ht="15.75" x14ac:dyDescent="0.25">
      <c r="A417" s="166" t="s">
        <v>464</v>
      </c>
      <c r="B417" s="164"/>
      <c r="C417" s="164"/>
      <c r="D417" s="164"/>
      <c r="E417" s="164"/>
      <c r="F417" s="164"/>
      <c r="N417" s="78" t="s">
        <v>887</v>
      </c>
      <c r="O417" s="187"/>
      <c r="P417" s="239"/>
      <c r="Q417" s="200"/>
      <c r="R417" s="200"/>
      <c r="S417" s="200"/>
      <c r="T417" s="200"/>
      <c r="U417" s="200"/>
      <c r="V417" s="100"/>
      <c r="W417" s="215"/>
      <c r="X417" s="215"/>
      <c r="Y417" s="215"/>
      <c r="Z417" s="215"/>
      <c r="AA417" s="189"/>
      <c r="AB417" s="189"/>
      <c r="AC417" s="189"/>
      <c r="AD417" s="189"/>
      <c r="AE417" s="189"/>
      <c r="AF417" s="189"/>
      <c r="AG417" s="185"/>
      <c r="AH417" s="189"/>
      <c r="AI417" s="189"/>
      <c r="AJ417" s="178"/>
      <c r="AK417" s="178"/>
      <c r="AL417" s="178"/>
      <c r="AM417" s="178"/>
      <c r="AN417" s="178"/>
      <c r="AO417" s="178"/>
      <c r="AP417" s="178"/>
      <c r="AQ417" s="178"/>
      <c r="AR417" s="178"/>
    </row>
    <row r="418" spans="1:44" ht="15.75" x14ac:dyDescent="0.25">
      <c r="A418" s="166" t="s">
        <v>465</v>
      </c>
      <c r="B418" s="164"/>
      <c r="C418" s="164"/>
      <c r="D418" s="164"/>
      <c r="E418" s="164"/>
      <c r="F418" s="164"/>
      <c r="N418" s="74" t="s">
        <v>899</v>
      </c>
      <c r="O418" s="84"/>
      <c r="P418" s="189"/>
      <c r="Q418" s="189"/>
      <c r="R418" s="189"/>
      <c r="S418" s="189"/>
      <c r="T418" s="189"/>
      <c r="U418" s="189"/>
      <c r="V418" s="100"/>
      <c r="W418" s="215"/>
      <c r="X418" s="215"/>
      <c r="Y418" s="215"/>
      <c r="Z418" s="215"/>
      <c r="AA418" s="189"/>
      <c r="AB418" s="189"/>
      <c r="AC418" s="189"/>
      <c r="AD418" s="189"/>
      <c r="AE418" s="189"/>
      <c r="AF418" s="189"/>
      <c r="AG418" s="185"/>
      <c r="AH418" s="189"/>
      <c r="AI418" s="189"/>
      <c r="AJ418" s="178"/>
      <c r="AK418" s="178"/>
      <c r="AL418" s="178"/>
      <c r="AM418" s="178"/>
      <c r="AN418" s="178"/>
      <c r="AO418" s="178"/>
      <c r="AP418" s="178"/>
      <c r="AQ418" s="178"/>
      <c r="AR418" s="178"/>
    </row>
    <row r="419" spans="1:44" ht="15.75" x14ac:dyDescent="0.25">
      <c r="A419" s="166" t="s">
        <v>466</v>
      </c>
      <c r="B419" s="164"/>
      <c r="C419" s="164"/>
      <c r="D419" s="164"/>
      <c r="E419" s="164"/>
      <c r="F419" s="164"/>
      <c r="N419" s="78" t="s">
        <v>900</v>
      </c>
      <c r="O419" s="187"/>
      <c r="P419" s="207"/>
      <c r="Q419" s="200"/>
      <c r="R419" s="200"/>
      <c r="S419" s="200"/>
      <c r="T419" s="200"/>
      <c r="U419" s="200"/>
      <c r="V419" s="100"/>
      <c r="W419" s="215"/>
      <c r="X419" s="215"/>
      <c r="Y419" s="215"/>
      <c r="Z419" s="215"/>
      <c r="AA419" s="189"/>
      <c r="AB419" s="189"/>
      <c r="AC419" s="189"/>
      <c r="AD419" s="189"/>
      <c r="AE419" s="189"/>
      <c r="AF419" s="189"/>
      <c r="AG419" s="185"/>
      <c r="AH419" s="189"/>
      <c r="AI419" s="189"/>
      <c r="AJ419" s="178"/>
      <c r="AK419" s="178"/>
      <c r="AL419" s="178"/>
      <c r="AM419" s="178"/>
      <c r="AN419" s="178"/>
      <c r="AO419" s="178"/>
      <c r="AP419" s="178"/>
      <c r="AQ419" s="178"/>
      <c r="AR419" s="178"/>
    </row>
    <row r="420" spans="1:44" ht="15.75" x14ac:dyDescent="0.25">
      <c r="A420" s="166" t="s">
        <v>467</v>
      </c>
      <c r="B420" s="164"/>
      <c r="C420" s="164"/>
      <c r="D420" s="164"/>
      <c r="E420" s="164"/>
      <c r="F420" s="164"/>
      <c r="N420" s="78" t="s">
        <v>901</v>
      </c>
      <c r="O420" s="187"/>
      <c r="P420" s="239"/>
      <c r="Q420" s="200"/>
      <c r="R420" s="200"/>
      <c r="S420" s="200"/>
      <c r="T420" s="200"/>
      <c r="U420" s="200"/>
      <c r="V420" s="100"/>
      <c r="W420" s="215"/>
      <c r="X420" s="215"/>
      <c r="Y420" s="215"/>
      <c r="Z420" s="215"/>
      <c r="AA420" s="189"/>
      <c r="AB420" s="189"/>
      <c r="AC420" s="189"/>
      <c r="AD420" s="189"/>
      <c r="AE420" s="189"/>
      <c r="AF420" s="189"/>
      <c r="AG420" s="185"/>
      <c r="AH420" s="189"/>
      <c r="AI420" s="189"/>
      <c r="AJ420" s="178"/>
      <c r="AK420" s="178"/>
      <c r="AL420" s="178"/>
      <c r="AM420" s="178"/>
      <c r="AN420" s="178"/>
      <c r="AO420" s="178"/>
      <c r="AP420" s="178"/>
      <c r="AQ420" s="178"/>
      <c r="AR420" s="178"/>
    </row>
    <row r="421" spans="1:44" ht="15.75" x14ac:dyDescent="0.25">
      <c r="A421" s="166" t="s">
        <v>468</v>
      </c>
      <c r="B421" s="164"/>
      <c r="C421" s="164"/>
      <c r="D421" s="164"/>
      <c r="E421" s="164"/>
      <c r="F421" s="164"/>
      <c r="N421" s="78" t="s">
        <v>902</v>
      </c>
      <c r="O421" s="187"/>
      <c r="P421" s="239"/>
      <c r="Q421" s="200"/>
      <c r="R421" s="200"/>
      <c r="S421" s="200"/>
      <c r="T421" s="200"/>
      <c r="U421" s="200"/>
      <c r="V421" s="100"/>
      <c r="W421" s="221"/>
      <c r="X421" s="188"/>
      <c r="Y421" s="189"/>
      <c r="Z421" s="189"/>
      <c r="AA421" s="189"/>
      <c r="AB421" s="189"/>
      <c r="AC421" s="189"/>
      <c r="AD421" s="189"/>
      <c r="AE421" s="189"/>
      <c r="AF421" s="189"/>
      <c r="AG421" s="185"/>
      <c r="AH421" s="189"/>
      <c r="AI421" s="189"/>
      <c r="AJ421" s="178"/>
      <c r="AK421" s="178"/>
      <c r="AL421" s="178"/>
      <c r="AM421" s="178"/>
      <c r="AN421" s="178"/>
      <c r="AO421" s="178"/>
      <c r="AP421" s="178"/>
      <c r="AQ421" s="178"/>
      <c r="AR421" s="178"/>
    </row>
    <row r="422" spans="1:44" ht="12.75" customHeight="1" x14ac:dyDescent="0.2">
      <c r="A422" s="166" t="s">
        <v>469</v>
      </c>
      <c r="B422" s="164"/>
      <c r="C422" s="164"/>
      <c r="D422" s="164"/>
      <c r="E422" s="164"/>
      <c r="F422" s="164"/>
      <c r="N422" s="76" t="s">
        <v>903</v>
      </c>
      <c r="O422" s="76"/>
      <c r="P422" s="186"/>
      <c r="Q422" s="186"/>
      <c r="R422" s="186"/>
      <c r="S422" s="186"/>
      <c r="T422" s="186"/>
      <c r="U422" s="186"/>
      <c r="V422" s="186"/>
      <c r="W422" s="186"/>
      <c r="X422" s="186"/>
      <c r="Y422" s="186"/>
      <c r="Z422" s="186"/>
      <c r="AA422" s="186"/>
      <c r="AB422" s="186"/>
      <c r="AC422" s="186"/>
      <c r="AD422" s="186"/>
      <c r="AE422" s="186"/>
      <c r="AF422" s="186"/>
      <c r="AG422" s="185"/>
      <c r="AH422" s="185"/>
      <c r="AI422" s="185"/>
    </row>
    <row r="423" spans="1:44" ht="15.75" x14ac:dyDescent="0.25">
      <c r="A423" s="166" t="s">
        <v>470</v>
      </c>
      <c r="B423" s="164"/>
      <c r="C423" s="164"/>
      <c r="D423" s="164"/>
      <c r="E423" s="164"/>
      <c r="F423" s="164"/>
      <c r="N423" s="78" t="s">
        <v>904</v>
      </c>
      <c r="O423" s="187"/>
      <c r="P423" s="200"/>
      <c r="Q423" s="200"/>
      <c r="R423" s="200"/>
      <c r="S423" s="200"/>
      <c r="T423" s="200"/>
      <c r="U423" s="200"/>
      <c r="V423" s="100"/>
      <c r="W423" s="185"/>
      <c r="X423" s="185"/>
      <c r="Y423" s="185"/>
      <c r="Z423" s="185"/>
      <c r="AA423" s="185"/>
      <c r="AB423" s="185"/>
      <c r="AC423" s="185"/>
      <c r="AD423" s="185"/>
      <c r="AE423" s="185"/>
      <c r="AF423" s="185"/>
      <c r="AG423" s="185"/>
      <c r="AH423" s="185"/>
      <c r="AI423" s="185"/>
    </row>
    <row r="424" spans="1:44" ht="15.75" x14ac:dyDescent="0.25">
      <c r="A424" s="166" t="s">
        <v>471</v>
      </c>
      <c r="B424" s="164"/>
      <c r="C424" s="164"/>
      <c r="D424" s="164"/>
      <c r="E424" s="164"/>
      <c r="F424" s="164"/>
      <c r="N424" s="78" t="s">
        <v>905</v>
      </c>
      <c r="O424" s="187"/>
      <c r="P424" s="200"/>
      <c r="Q424" s="200"/>
      <c r="R424" s="200"/>
      <c r="S424" s="200"/>
      <c r="T424" s="200"/>
      <c r="U424" s="200"/>
      <c r="V424" s="100"/>
      <c r="W424" s="177"/>
      <c r="X424" s="177"/>
      <c r="Y424" s="177"/>
      <c r="Z424" s="177"/>
      <c r="AA424" s="177"/>
      <c r="AB424" s="177"/>
      <c r="AC424" s="177"/>
      <c r="AD424" s="177"/>
      <c r="AE424" s="177"/>
      <c r="AF424" s="177"/>
      <c r="AG424" s="185"/>
      <c r="AH424" s="177"/>
      <c r="AI424" s="177"/>
      <c r="AJ424" s="177"/>
      <c r="AK424" s="177"/>
      <c r="AL424" s="177"/>
      <c r="AM424" s="177"/>
      <c r="AN424" s="177"/>
      <c r="AO424" s="177"/>
      <c r="AP424" s="177"/>
      <c r="AQ424" s="177"/>
      <c r="AR424" s="177"/>
    </row>
    <row r="425" spans="1:44" ht="15.75" x14ac:dyDescent="0.25">
      <c r="A425" s="166" t="s">
        <v>472</v>
      </c>
      <c r="B425" s="164"/>
      <c r="C425" s="164"/>
      <c r="D425" s="164"/>
      <c r="E425" s="164"/>
      <c r="F425" s="164"/>
      <c r="N425" s="78" t="s">
        <v>906</v>
      </c>
      <c r="O425" s="187"/>
      <c r="P425" s="200"/>
      <c r="Q425" s="200"/>
      <c r="R425" s="200"/>
      <c r="S425" s="200"/>
      <c r="T425" s="200"/>
      <c r="U425" s="200"/>
      <c r="V425" s="100"/>
      <c r="W425" s="189"/>
      <c r="X425" s="189"/>
      <c r="Y425" s="189"/>
      <c r="Z425" s="189"/>
      <c r="AA425" s="189"/>
      <c r="AB425" s="189"/>
      <c r="AC425" s="189"/>
      <c r="AD425" s="189"/>
      <c r="AE425" s="189"/>
      <c r="AF425" s="189"/>
      <c r="AG425" s="185"/>
      <c r="AH425" s="189"/>
      <c r="AI425" s="189"/>
      <c r="AJ425" s="189"/>
      <c r="AK425" s="178"/>
      <c r="AL425" s="178"/>
      <c r="AM425" s="178"/>
      <c r="AN425" s="178"/>
      <c r="AO425" s="178"/>
      <c r="AP425" s="178"/>
      <c r="AQ425" s="178"/>
      <c r="AR425" s="178"/>
    </row>
    <row r="426" spans="1:44" ht="15.75" x14ac:dyDescent="0.25">
      <c r="A426" s="166" t="s">
        <v>473</v>
      </c>
      <c r="B426" s="164"/>
      <c r="C426" s="164"/>
      <c r="D426" s="164"/>
      <c r="E426" s="164"/>
      <c r="F426" s="164"/>
      <c r="N426" s="86" t="s">
        <v>907</v>
      </c>
      <c r="O426" s="78"/>
      <c r="P426" s="200"/>
      <c r="Q426" s="200"/>
      <c r="R426" s="200"/>
      <c r="S426" s="200"/>
      <c r="T426" s="200"/>
      <c r="U426" s="261"/>
      <c r="V426" s="100"/>
      <c r="W426" s="177"/>
      <c r="X426" s="177"/>
      <c r="Y426" s="177"/>
      <c r="Z426" s="177"/>
      <c r="AA426" s="177"/>
      <c r="AB426" s="177"/>
      <c r="AC426" s="177"/>
      <c r="AD426" s="189"/>
      <c r="AE426" s="189"/>
      <c r="AF426" s="189"/>
      <c r="AG426" s="185"/>
      <c r="AH426" s="189"/>
      <c r="AI426" s="189"/>
      <c r="AJ426" s="247"/>
      <c r="AK426" s="218"/>
      <c r="AL426" s="218"/>
      <c r="AM426" s="218"/>
      <c r="AN426" s="218"/>
      <c r="AO426" s="218"/>
      <c r="AP426" s="218"/>
      <c r="AQ426" s="218"/>
      <c r="AR426" s="218"/>
    </row>
    <row r="427" spans="1:44" ht="15.75" x14ac:dyDescent="0.25">
      <c r="A427" s="166" t="s">
        <v>474</v>
      </c>
      <c r="B427" s="164"/>
      <c r="C427" s="164"/>
      <c r="D427" s="164"/>
      <c r="E427" s="164"/>
      <c r="F427" s="164"/>
      <c r="N427" s="78" t="s">
        <v>887</v>
      </c>
      <c r="O427" s="187"/>
      <c r="P427" s="200"/>
      <c r="Q427" s="200"/>
      <c r="R427" s="200"/>
      <c r="S427" s="200"/>
      <c r="T427" s="200"/>
      <c r="U427" s="261"/>
      <c r="V427" s="100"/>
      <c r="W427" s="100"/>
      <c r="X427" s="100"/>
      <c r="Y427" s="100"/>
      <c r="Z427" s="100"/>
      <c r="AA427" s="185"/>
      <c r="AB427" s="185"/>
      <c r="AC427" s="185"/>
      <c r="AD427" s="185"/>
      <c r="AE427" s="185"/>
      <c r="AF427" s="185"/>
      <c r="AG427" s="185"/>
      <c r="AH427" s="185"/>
      <c r="AI427" s="185"/>
      <c r="AO427" s="189"/>
      <c r="AP427" s="189"/>
      <c r="AQ427" s="189"/>
      <c r="AR427" s="178"/>
    </row>
    <row r="428" spans="1:44" ht="15.75" x14ac:dyDescent="0.25">
      <c r="A428" s="166" t="s">
        <v>475</v>
      </c>
      <c r="B428" s="164"/>
      <c r="C428" s="164"/>
      <c r="D428" s="164"/>
      <c r="E428" s="164"/>
      <c r="F428" s="164"/>
      <c r="N428" s="80" t="s">
        <v>908</v>
      </c>
      <c r="O428" s="80"/>
      <c r="P428" s="207"/>
      <c r="Q428" s="100"/>
      <c r="R428" s="100"/>
      <c r="S428" s="100"/>
      <c r="T428" s="100"/>
      <c r="U428" s="100"/>
      <c r="V428" s="100"/>
      <c r="W428" s="100"/>
      <c r="X428" s="100"/>
      <c r="Y428" s="100"/>
      <c r="Z428" s="100"/>
      <c r="AA428" s="185"/>
      <c r="AB428" s="185"/>
      <c r="AC428" s="185"/>
      <c r="AD428" s="185"/>
      <c r="AE428" s="185"/>
      <c r="AF428" s="185"/>
      <c r="AG428" s="185"/>
      <c r="AH428" s="185"/>
      <c r="AI428" s="185"/>
      <c r="AO428" s="222"/>
      <c r="AP428" s="222"/>
      <c r="AQ428" s="222"/>
      <c r="AR428" s="178"/>
    </row>
    <row r="429" spans="1:44" ht="15.75" x14ac:dyDescent="0.25">
      <c r="A429" s="166" t="s">
        <v>476</v>
      </c>
      <c r="B429" s="164"/>
      <c r="C429" s="164"/>
      <c r="D429" s="164"/>
      <c r="E429" s="164"/>
      <c r="F429" s="164"/>
      <c r="N429" s="78" t="s">
        <v>909</v>
      </c>
      <c r="O429" s="187"/>
      <c r="P429" s="239"/>
      <c r="Q429" s="100"/>
      <c r="R429" s="100"/>
      <c r="S429" s="100"/>
      <c r="T429" s="100"/>
      <c r="U429" s="100"/>
      <c r="V429" s="100"/>
      <c r="W429" s="100"/>
      <c r="X429" s="100"/>
      <c r="Y429" s="100"/>
      <c r="Z429" s="100"/>
      <c r="AA429" s="185"/>
      <c r="AB429" s="185"/>
      <c r="AC429" s="185"/>
      <c r="AD429" s="185"/>
      <c r="AE429" s="185"/>
      <c r="AF429" s="185"/>
      <c r="AG429" s="185"/>
      <c r="AH429" s="185"/>
      <c r="AI429" s="185"/>
      <c r="AO429" s="222"/>
      <c r="AP429" s="222"/>
      <c r="AQ429" s="222"/>
      <c r="AR429" s="178"/>
    </row>
    <row r="430" spans="1:44" ht="15.75" x14ac:dyDescent="0.25">
      <c r="A430" s="166" t="s">
        <v>477</v>
      </c>
      <c r="B430" s="164"/>
      <c r="C430" s="164"/>
      <c r="D430" s="164"/>
      <c r="E430" s="164"/>
      <c r="F430" s="164"/>
      <c r="N430" s="78" t="s">
        <v>910</v>
      </c>
      <c r="O430" s="187"/>
      <c r="P430" s="239"/>
      <c r="Q430" s="100"/>
      <c r="R430" s="100"/>
      <c r="S430" s="100"/>
      <c r="T430" s="100"/>
      <c r="U430" s="100"/>
      <c r="V430" s="100"/>
      <c r="W430" s="100"/>
      <c r="X430" s="100"/>
      <c r="Y430" s="100"/>
      <c r="Z430" s="100"/>
      <c r="AA430" s="185"/>
      <c r="AB430" s="185"/>
      <c r="AC430" s="185"/>
      <c r="AD430" s="185"/>
      <c r="AE430" s="185"/>
      <c r="AF430" s="185"/>
      <c r="AG430" s="185"/>
      <c r="AH430" s="185"/>
      <c r="AI430" s="185"/>
      <c r="AO430" s="222"/>
      <c r="AP430" s="222"/>
      <c r="AQ430" s="222"/>
      <c r="AR430" s="178"/>
    </row>
    <row r="431" spans="1:44" ht="15.75" x14ac:dyDescent="0.25">
      <c r="A431" s="166" t="s">
        <v>478</v>
      </c>
      <c r="B431" s="164"/>
      <c r="C431" s="164"/>
      <c r="D431" s="164"/>
      <c r="E431" s="164"/>
      <c r="F431" s="164"/>
      <c r="N431" s="78" t="s">
        <v>911</v>
      </c>
      <c r="O431" s="187"/>
      <c r="P431" s="239"/>
      <c r="Q431" s="100"/>
      <c r="R431" s="100"/>
      <c r="S431" s="100"/>
      <c r="T431" s="100"/>
      <c r="U431" s="100"/>
      <c r="V431" s="100"/>
      <c r="W431" s="100"/>
      <c r="X431" s="100"/>
      <c r="Y431" s="100"/>
      <c r="Z431" s="100"/>
      <c r="AA431" s="185"/>
      <c r="AB431" s="185"/>
      <c r="AC431" s="185"/>
      <c r="AD431" s="185"/>
      <c r="AE431" s="185"/>
      <c r="AF431" s="185"/>
      <c r="AG431" s="185"/>
      <c r="AH431" s="185"/>
      <c r="AI431" s="185"/>
      <c r="AO431" s="262"/>
      <c r="AP431" s="262"/>
      <c r="AQ431" s="222"/>
      <c r="AR431" s="178"/>
    </row>
    <row r="432" spans="1:44" ht="15.75" x14ac:dyDescent="0.25">
      <c r="A432" s="166" t="s">
        <v>479</v>
      </c>
      <c r="B432" s="164"/>
      <c r="C432" s="164"/>
      <c r="D432" s="164"/>
      <c r="E432" s="164"/>
      <c r="F432" s="164"/>
      <c r="N432" s="187"/>
      <c r="O432" s="82"/>
      <c r="P432" s="263"/>
      <c r="Q432" s="263"/>
      <c r="R432" s="100"/>
      <c r="S432" s="100"/>
      <c r="T432" s="100"/>
      <c r="U432" s="100"/>
      <c r="V432" s="100"/>
      <c r="W432" s="100"/>
      <c r="X432" s="100"/>
      <c r="Y432" s="100"/>
      <c r="Z432" s="100"/>
      <c r="AA432" s="100"/>
      <c r="AB432" s="185"/>
      <c r="AC432" s="185"/>
      <c r="AD432" s="185"/>
      <c r="AE432" s="185"/>
      <c r="AF432" s="185"/>
      <c r="AG432" s="185"/>
      <c r="AH432" s="185"/>
      <c r="AI432" s="185"/>
      <c r="AO432" s="262"/>
      <c r="AP432" s="262"/>
      <c r="AQ432" s="262"/>
      <c r="AR432" s="178"/>
    </row>
    <row r="433" spans="1:44" ht="15.75" x14ac:dyDescent="0.25">
      <c r="A433" s="166" t="s">
        <v>480</v>
      </c>
      <c r="B433" s="164"/>
      <c r="C433" s="164"/>
      <c r="D433" s="164"/>
      <c r="E433" s="164"/>
      <c r="F433" s="164"/>
      <c r="N433" s="187"/>
      <c r="O433" s="84"/>
      <c r="P433" s="221"/>
      <c r="Q433" s="221"/>
      <c r="R433" s="185"/>
      <c r="S433" s="185"/>
      <c r="T433" s="185"/>
      <c r="U433" s="185"/>
      <c r="V433" s="185"/>
      <c r="W433" s="185"/>
      <c r="X433" s="100"/>
      <c r="Y433" s="100"/>
      <c r="Z433" s="100"/>
      <c r="AA433" s="100"/>
      <c r="AB433" s="185"/>
      <c r="AC433" s="185"/>
      <c r="AD433" s="185"/>
      <c r="AE433" s="185"/>
      <c r="AF433" s="185"/>
      <c r="AG433" s="185"/>
      <c r="AH433" s="189"/>
      <c r="AI433" s="189"/>
      <c r="AJ433" s="178"/>
      <c r="AK433" s="264"/>
      <c r="AL433" s="262"/>
      <c r="AM433" s="262"/>
      <c r="AN433" s="262"/>
      <c r="AO433" s="262"/>
      <c r="AP433" s="262"/>
      <c r="AQ433" s="262"/>
      <c r="AR433" s="262"/>
    </row>
    <row r="434" spans="1:44" ht="15.75" x14ac:dyDescent="0.25">
      <c r="A434" s="166" t="s">
        <v>481</v>
      </c>
      <c r="B434" s="164"/>
      <c r="C434" s="164"/>
      <c r="D434" s="164"/>
      <c r="E434" s="164"/>
      <c r="F434" s="164"/>
      <c r="N434" s="187"/>
      <c r="O434" s="187"/>
      <c r="P434" s="185"/>
      <c r="Q434" s="185"/>
      <c r="R434" s="185"/>
      <c r="S434" s="185"/>
      <c r="T434" s="185"/>
      <c r="U434" s="185"/>
      <c r="V434" s="185"/>
      <c r="W434" s="185"/>
      <c r="X434" s="100"/>
      <c r="Y434" s="100"/>
      <c r="Z434" s="100"/>
      <c r="AA434" s="100"/>
      <c r="AB434" s="185"/>
      <c r="AC434" s="185"/>
      <c r="AD434" s="185"/>
      <c r="AE434" s="185"/>
      <c r="AF434" s="185"/>
      <c r="AG434" s="185"/>
      <c r="AH434" s="189"/>
      <c r="AI434" s="189"/>
      <c r="AJ434" s="178"/>
      <c r="AK434" s="264"/>
      <c r="AL434" s="262"/>
      <c r="AM434" s="262"/>
      <c r="AN434" s="262"/>
      <c r="AO434" s="262"/>
      <c r="AP434" s="262"/>
      <c r="AQ434" s="262"/>
      <c r="AR434" s="262"/>
    </row>
    <row r="435" spans="1:44" ht="15.75" x14ac:dyDescent="0.25">
      <c r="A435" s="166" t="s">
        <v>482</v>
      </c>
      <c r="B435" s="164"/>
      <c r="C435" s="164"/>
      <c r="D435" s="164"/>
      <c r="E435" s="164"/>
      <c r="F435" s="164"/>
      <c r="N435" s="187"/>
      <c r="O435" s="187"/>
      <c r="P435" s="185"/>
      <c r="Q435" s="185"/>
      <c r="R435" s="185"/>
      <c r="S435" s="185"/>
      <c r="T435" s="185"/>
      <c r="U435" s="185"/>
      <c r="V435" s="185"/>
      <c r="W435" s="185"/>
      <c r="X435" s="200"/>
      <c r="Y435" s="200"/>
      <c r="Z435" s="100"/>
      <c r="AA435" s="100"/>
      <c r="AB435" s="185"/>
      <c r="AC435" s="185"/>
      <c r="AD435" s="185"/>
      <c r="AE435" s="185"/>
      <c r="AF435" s="185"/>
      <c r="AG435" s="185"/>
      <c r="AH435" s="189"/>
      <c r="AI435" s="189"/>
      <c r="AJ435" s="178"/>
      <c r="AK435" s="265"/>
      <c r="AL435" s="262"/>
      <c r="AM435" s="262"/>
      <c r="AN435" s="262"/>
      <c r="AO435" s="262"/>
      <c r="AP435" s="262"/>
      <c r="AQ435" s="262"/>
      <c r="AR435" s="262"/>
    </row>
    <row r="436" spans="1:44" ht="15.75" x14ac:dyDescent="0.25">
      <c r="A436" s="166" t="s">
        <v>483</v>
      </c>
      <c r="B436" s="164"/>
      <c r="C436" s="164"/>
      <c r="D436" s="164"/>
      <c r="E436" s="164"/>
      <c r="F436" s="164"/>
      <c r="N436" s="187"/>
      <c r="O436" s="187"/>
      <c r="P436" s="185"/>
      <c r="Q436" s="185"/>
      <c r="R436" s="185"/>
      <c r="S436" s="185"/>
      <c r="T436" s="185"/>
      <c r="U436" s="185"/>
      <c r="V436" s="185"/>
      <c r="W436" s="185"/>
      <c r="X436" s="200"/>
      <c r="Y436" s="200"/>
      <c r="Z436" s="100"/>
      <c r="AA436" s="100"/>
      <c r="AB436" s="185"/>
      <c r="AC436" s="185"/>
      <c r="AD436" s="185"/>
      <c r="AE436" s="185"/>
      <c r="AF436" s="185"/>
      <c r="AG436" s="185"/>
      <c r="AH436" s="189"/>
      <c r="AI436" s="189"/>
      <c r="AJ436" s="178"/>
      <c r="AK436" s="264"/>
      <c r="AL436" s="262"/>
      <c r="AM436" s="262"/>
      <c r="AN436" s="262"/>
      <c r="AO436" s="262"/>
      <c r="AP436" s="262"/>
      <c r="AQ436" s="262"/>
      <c r="AR436" s="262"/>
    </row>
    <row r="437" spans="1:44" ht="15.75" x14ac:dyDescent="0.25">
      <c r="A437" s="166" t="s">
        <v>484</v>
      </c>
      <c r="B437" s="164"/>
      <c r="C437" s="164"/>
      <c r="D437" s="164"/>
      <c r="E437" s="164"/>
      <c r="F437" s="164"/>
      <c r="N437" s="187"/>
      <c r="O437" s="187"/>
      <c r="P437" s="185"/>
      <c r="Q437" s="185"/>
      <c r="R437" s="185"/>
      <c r="S437" s="185"/>
      <c r="T437" s="185"/>
      <c r="U437" s="185"/>
      <c r="V437" s="185"/>
      <c r="W437" s="185"/>
      <c r="X437" s="200"/>
      <c r="Y437" s="200"/>
      <c r="Z437" s="100"/>
      <c r="AA437" s="100"/>
      <c r="AB437" s="185"/>
      <c r="AC437" s="185"/>
      <c r="AD437" s="185"/>
      <c r="AE437" s="185"/>
      <c r="AF437" s="185"/>
      <c r="AG437" s="185"/>
      <c r="AH437" s="189"/>
      <c r="AI437" s="189"/>
      <c r="AJ437" s="178"/>
      <c r="AK437" s="178"/>
      <c r="AL437" s="222"/>
      <c r="AM437" s="222"/>
      <c r="AN437" s="222"/>
      <c r="AO437" s="222"/>
      <c r="AP437" s="222"/>
      <c r="AQ437" s="222"/>
      <c r="AR437" s="178"/>
    </row>
    <row r="438" spans="1:44" ht="15.75" x14ac:dyDescent="0.25">
      <c r="A438" s="166" t="s">
        <v>485</v>
      </c>
      <c r="B438" s="164"/>
      <c r="C438" s="164"/>
      <c r="D438" s="164"/>
      <c r="E438" s="164"/>
      <c r="F438" s="164"/>
      <c r="N438" s="187"/>
      <c r="O438" s="187"/>
      <c r="P438" s="185"/>
      <c r="Q438" s="185"/>
      <c r="R438" s="185"/>
      <c r="S438" s="185"/>
      <c r="T438" s="185"/>
      <c r="U438" s="185"/>
      <c r="V438" s="185"/>
      <c r="W438" s="185"/>
      <c r="X438" s="100"/>
      <c r="Y438" s="100"/>
      <c r="Z438" s="100"/>
      <c r="AA438" s="100"/>
      <c r="AB438" s="185"/>
      <c r="AC438" s="185"/>
      <c r="AD438" s="185"/>
      <c r="AE438" s="185"/>
      <c r="AF438" s="185"/>
      <c r="AG438" s="185"/>
      <c r="AH438" s="185"/>
      <c r="AI438" s="185"/>
    </row>
    <row r="439" spans="1:44" ht="15.75" x14ac:dyDescent="0.25">
      <c r="A439" s="166" t="s">
        <v>486</v>
      </c>
      <c r="B439" s="164"/>
      <c r="C439" s="164"/>
      <c r="D439" s="164"/>
      <c r="E439" s="164"/>
      <c r="F439" s="164"/>
      <c r="N439" s="187"/>
      <c r="O439" s="187"/>
      <c r="P439" s="185"/>
      <c r="Q439" s="185"/>
      <c r="R439" s="185"/>
      <c r="S439" s="185"/>
      <c r="T439" s="185"/>
      <c r="U439" s="185"/>
      <c r="V439" s="185"/>
      <c r="W439" s="185"/>
      <c r="X439" s="100"/>
      <c r="Y439" s="100"/>
      <c r="Z439" s="100"/>
      <c r="AA439" s="100"/>
      <c r="AB439" s="185"/>
      <c r="AC439" s="185"/>
      <c r="AD439" s="185"/>
      <c r="AE439" s="185"/>
      <c r="AF439" s="185"/>
      <c r="AG439" s="185"/>
      <c r="AH439" s="185"/>
      <c r="AI439" s="185"/>
    </row>
    <row r="440" spans="1:44" ht="15.75" x14ac:dyDescent="0.25">
      <c r="A440" s="166" t="s">
        <v>487</v>
      </c>
      <c r="B440" s="164"/>
      <c r="C440" s="164"/>
      <c r="D440" s="164"/>
      <c r="E440" s="164"/>
      <c r="F440" s="164"/>
      <c r="N440" s="187"/>
      <c r="O440" s="187"/>
      <c r="P440" s="185"/>
      <c r="Q440" s="185"/>
      <c r="R440" s="185"/>
      <c r="S440" s="185"/>
      <c r="T440" s="185"/>
      <c r="U440" s="185"/>
      <c r="V440" s="185"/>
      <c r="W440" s="185"/>
      <c r="X440" s="100"/>
      <c r="Y440" s="100"/>
      <c r="Z440" s="100"/>
      <c r="AA440" s="100"/>
      <c r="AB440" s="185"/>
      <c r="AC440" s="185"/>
      <c r="AD440" s="185"/>
      <c r="AE440" s="185"/>
      <c r="AF440" s="185"/>
      <c r="AG440" s="185"/>
      <c r="AH440" s="185"/>
      <c r="AI440" s="185"/>
    </row>
    <row r="441" spans="1:44" ht="15.75" x14ac:dyDescent="0.25">
      <c r="A441" s="166" t="s">
        <v>488</v>
      </c>
      <c r="B441" s="164"/>
      <c r="C441" s="164"/>
      <c r="D441" s="164"/>
      <c r="E441" s="164"/>
      <c r="F441" s="164"/>
      <c r="N441" s="187"/>
      <c r="O441" s="187"/>
      <c r="P441" s="185"/>
      <c r="Q441" s="185"/>
      <c r="R441" s="185"/>
      <c r="S441" s="185"/>
      <c r="T441" s="185"/>
      <c r="U441" s="185"/>
      <c r="V441" s="185"/>
      <c r="W441" s="185"/>
      <c r="X441" s="100"/>
      <c r="Y441" s="100"/>
      <c r="Z441" s="100"/>
      <c r="AA441" s="100"/>
      <c r="AB441" s="185"/>
      <c r="AC441" s="185"/>
      <c r="AD441" s="185"/>
      <c r="AE441" s="185"/>
      <c r="AF441" s="185"/>
      <c r="AG441" s="185"/>
      <c r="AH441" s="185"/>
      <c r="AI441" s="185"/>
    </row>
    <row r="442" spans="1:44" ht="15.75" x14ac:dyDescent="0.25">
      <c r="A442" s="166" t="s">
        <v>489</v>
      </c>
      <c r="B442" s="164"/>
      <c r="C442" s="164"/>
      <c r="D442" s="164"/>
      <c r="E442" s="164"/>
      <c r="F442" s="164"/>
      <c r="N442" s="187"/>
      <c r="O442" s="187"/>
      <c r="P442" s="185"/>
      <c r="Q442" s="185"/>
      <c r="R442" s="185"/>
      <c r="S442" s="185"/>
      <c r="T442" s="185"/>
      <c r="U442" s="185"/>
      <c r="V442" s="185"/>
      <c r="W442" s="185"/>
      <c r="X442" s="100"/>
      <c r="Y442" s="100"/>
      <c r="Z442" s="100"/>
      <c r="AA442" s="100"/>
      <c r="AB442" s="185"/>
      <c r="AC442" s="185"/>
      <c r="AD442" s="185"/>
      <c r="AE442" s="185"/>
      <c r="AF442" s="185"/>
      <c r="AG442" s="185"/>
      <c r="AH442" s="185"/>
      <c r="AI442" s="185"/>
    </row>
    <row r="443" spans="1:44" ht="15.75" x14ac:dyDescent="0.25">
      <c r="A443" s="166" t="s">
        <v>490</v>
      </c>
      <c r="B443" s="164"/>
      <c r="C443" s="164"/>
      <c r="D443" s="164"/>
      <c r="E443" s="164"/>
      <c r="F443" s="164"/>
      <c r="N443" s="187"/>
      <c r="O443" s="187"/>
      <c r="P443" s="185"/>
      <c r="Q443" s="185"/>
      <c r="R443" s="185"/>
      <c r="S443" s="185"/>
      <c r="T443" s="185"/>
      <c r="U443" s="185"/>
      <c r="V443" s="185"/>
      <c r="W443" s="185"/>
      <c r="X443" s="100"/>
      <c r="Y443" s="100"/>
      <c r="Z443" s="100"/>
      <c r="AA443" s="100"/>
      <c r="AB443" s="185"/>
      <c r="AC443" s="185"/>
      <c r="AD443" s="185"/>
      <c r="AE443" s="185"/>
      <c r="AF443" s="185"/>
      <c r="AG443" s="185"/>
      <c r="AH443" s="185"/>
      <c r="AI443" s="185"/>
    </row>
    <row r="444" spans="1:44" ht="15.75" x14ac:dyDescent="0.25">
      <c r="A444" s="166" t="s">
        <v>491</v>
      </c>
      <c r="B444" s="164"/>
      <c r="C444" s="164"/>
      <c r="D444" s="164"/>
      <c r="E444" s="164"/>
      <c r="F444" s="164"/>
      <c r="N444" s="187"/>
      <c r="O444" s="187"/>
      <c r="P444" s="185"/>
      <c r="Q444" s="185"/>
      <c r="R444" s="185"/>
      <c r="S444" s="185"/>
      <c r="T444" s="185"/>
      <c r="U444" s="185"/>
      <c r="V444" s="185"/>
      <c r="W444" s="185"/>
      <c r="X444" s="100"/>
      <c r="Y444" s="100"/>
      <c r="Z444" s="100"/>
      <c r="AA444" s="100"/>
      <c r="AB444" s="185"/>
      <c r="AC444" s="185"/>
      <c r="AD444" s="185"/>
      <c r="AE444" s="185"/>
      <c r="AF444" s="185"/>
      <c r="AG444" s="185"/>
      <c r="AH444" s="185"/>
      <c r="AI444" s="185"/>
    </row>
    <row r="445" spans="1:44" ht="12.75" customHeight="1" x14ac:dyDescent="0.25">
      <c r="A445" s="166" t="s">
        <v>492</v>
      </c>
      <c r="B445" s="164"/>
      <c r="C445" s="164"/>
      <c r="D445" s="164"/>
      <c r="E445" s="164"/>
      <c r="F445" s="164"/>
      <c r="N445" s="187"/>
      <c r="O445" s="187"/>
      <c r="P445" s="185"/>
      <c r="Q445" s="185"/>
      <c r="R445" s="185"/>
      <c r="S445" s="185"/>
      <c r="T445" s="185"/>
      <c r="U445" s="185"/>
      <c r="V445" s="185"/>
      <c r="W445" s="185"/>
      <c r="X445" s="198"/>
      <c r="Y445" s="198"/>
      <c r="Z445" s="198"/>
      <c r="AA445" s="198"/>
      <c r="AB445" s="185"/>
      <c r="AC445" s="185"/>
      <c r="AD445" s="185"/>
      <c r="AE445" s="185"/>
      <c r="AF445" s="185"/>
      <c r="AG445" s="185"/>
      <c r="AH445" s="185"/>
      <c r="AI445" s="185"/>
    </row>
    <row r="446" spans="1:44" ht="15.75" x14ac:dyDescent="0.25">
      <c r="A446" s="166" t="s">
        <v>493</v>
      </c>
      <c r="B446" s="164"/>
      <c r="C446" s="164"/>
      <c r="D446" s="164"/>
      <c r="E446" s="164"/>
      <c r="F446" s="164"/>
      <c r="N446" s="266"/>
      <c r="O446" s="266"/>
      <c r="X446" s="100"/>
      <c r="Y446" s="100"/>
      <c r="Z446" s="100"/>
      <c r="AA446" s="100"/>
    </row>
    <row r="447" spans="1:44" ht="15.75" x14ac:dyDescent="0.25">
      <c r="A447" s="166" t="s">
        <v>494</v>
      </c>
      <c r="B447" s="164"/>
      <c r="C447" s="164"/>
      <c r="D447" s="164"/>
      <c r="E447" s="164"/>
      <c r="F447" s="164"/>
      <c r="N447" s="266"/>
      <c r="O447" s="266"/>
      <c r="X447" s="100"/>
      <c r="Y447" s="100"/>
      <c r="Z447" s="100"/>
      <c r="AA447" s="100"/>
    </row>
    <row r="448" spans="1:44" ht="15.75" x14ac:dyDescent="0.25">
      <c r="A448" s="166" t="s">
        <v>495</v>
      </c>
      <c r="B448" s="164"/>
      <c r="C448" s="164"/>
      <c r="D448" s="164"/>
      <c r="E448" s="164"/>
      <c r="F448" s="164"/>
      <c r="N448" s="266"/>
      <c r="O448" s="266"/>
      <c r="X448" s="100"/>
      <c r="Y448" s="100"/>
      <c r="Z448" s="100"/>
      <c r="AA448" s="100"/>
    </row>
    <row r="449" spans="1:27" ht="15.75" x14ac:dyDescent="0.25">
      <c r="A449" s="166" t="s">
        <v>496</v>
      </c>
      <c r="B449" s="164"/>
      <c r="C449" s="164"/>
      <c r="D449" s="164"/>
      <c r="E449" s="164"/>
      <c r="F449" s="164"/>
      <c r="N449" s="266"/>
      <c r="O449" s="266"/>
      <c r="X449" s="100"/>
      <c r="Y449" s="100"/>
      <c r="Z449" s="100"/>
      <c r="AA449" s="100"/>
    </row>
    <row r="450" spans="1:27" ht="15.75" x14ac:dyDescent="0.25">
      <c r="A450" s="166" t="s">
        <v>497</v>
      </c>
      <c r="B450" s="164"/>
      <c r="C450" s="164"/>
      <c r="D450" s="164"/>
      <c r="E450" s="164"/>
      <c r="F450" s="164"/>
      <c r="N450" s="266"/>
      <c r="O450" s="266"/>
      <c r="X450" s="100"/>
      <c r="Y450" s="100"/>
      <c r="Z450" s="100"/>
      <c r="AA450" s="100"/>
    </row>
    <row r="451" spans="1:27" ht="15.75" x14ac:dyDescent="0.25">
      <c r="A451" s="166" t="s">
        <v>498</v>
      </c>
      <c r="B451" s="164"/>
      <c r="C451" s="164"/>
      <c r="D451" s="164"/>
      <c r="E451" s="164"/>
      <c r="F451" s="164"/>
      <c r="N451" s="266"/>
      <c r="O451" s="266"/>
      <c r="X451" s="100"/>
      <c r="Y451" s="100"/>
      <c r="Z451" s="100"/>
      <c r="AA451" s="100"/>
    </row>
    <row r="452" spans="1:27" ht="15.75" x14ac:dyDescent="0.25">
      <c r="A452" s="166" t="s">
        <v>499</v>
      </c>
      <c r="B452" s="164"/>
      <c r="C452" s="164"/>
      <c r="D452" s="164"/>
      <c r="E452" s="164"/>
      <c r="F452" s="164"/>
      <c r="N452" s="266"/>
      <c r="O452" s="266"/>
      <c r="X452" s="100"/>
      <c r="Y452" s="100"/>
      <c r="Z452" s="100"/>
      <c r="AA452" s="100"/>
    </row>
    <row r="453" spans="1:27" ht="15.75" x14ac:dyDescent="0.25">
      <c r="A453" s="166" t="s">
        <v>500</v>
      </c>
      <c r="B453" s="164"/>
      <c r="C453" s="164"/>
      <c r="D453" s="164"/>
      <c r="E453" s="164"/>
      <c r="F453" s="164"/>
      <c r="N453" s="266"/>
      <c r="O453" s="266"/>
      <c r="X453" s="100"/>
      <c r="Y453" s="100"/>
      <c r="Z453" s="100"/>
      <c r="AA453" s="100"/>
    </row>
    <row r="454" spans="1:27" ht="15.75" x14ac:dyDescent="0.25">
      <c r="A454" s="166" t="s">
        <v>501</v>
      </c>
      <c r="B454" s="164"/>
      <c r="C454" s="164"/>
      <c r="D454" s="164"/>
      <c r="E454" s="164"/>
      <c r="F454" s="164"/>
      <c r="N454" s="266"/>
      <c r="O454" s="266"/>
      <c r="X454" s="100"/>
      <c r="Y454" s="100"/>
      <c r="Z454" s="100"/>
      <c r="AA454" s="100"/>
    </row>
    <row r="455" spans="1:27" ht="15.75" x14ac:dyDescent="0.25">
      <c r="A455" s="166" t="s">
        <v>502</v>
      </c>
      <c r="B455" s="164"/>
      <c r="C455" s="164"/>
      <c r="D455" s="164"/>
      <c r="E455" s="164"/>
      <c r="F455" s="164"/>
      <c r="N455" s="266"/>
      <c r="O455" s="266"/>
      <c r="X455" s="100"/>
      <c r="Y455" s="100"/>
      <c r="Z455" s="100"/>
      <c r="AA455" s="100"/>
    </row>
    <row r="456" spans="1:27" x14ac:dyDescent="0.2">
      <c r="A456" s="166" t="s">
        <v>503</v>
      </c>
      <c r="B456" s="164"/>
      <c r="C456" s="164"/>
      <c r="D456" s="164"/>
      <c r="E456" s="164"/>
      <c r="F456" s="164"/>
    </row>
    <row r="457" spans="1:27" x14ac:dyDescent="0.2">
      <c r="A457" s="166" t="s">
        <v>504</v>
      </c>
      <c r="B457" s="164"/>
      <c r="C457" s="164"/>
      <c r="D457" s="164"/>
      <c r="E457" s="164"/>
      <c r="F457" s="164"/>
    </row>
    <row r="458" spans="1:27" x14ac:dyDescent="0.2">
      <c r="A458" s="166" t="s">
        <v>505</v>
      </c>
      <c r="B458" s="164"/>
      <c r="C458" s="164"/>
      <c r="D458" s="164"/>
      <c r="E458" s="164"/>
      <c r="F458" s="164"/>
    </row>
    <row r="459" spans="1:27" x14ac:dyDescent="0.2">
      <c r="A459" s="166" t="s">
        <v>506</v>
      </c>
      <c r="B459" s="164"/>
      <c r="C459" s="164"/>
      <c r="D459" s="164"/>
      <c r="E459" s="164"/>
      <c r="F459" s="164"/>
    </row>
    <row r="460" spans="1:27" x14ac:dyDescent="0.2">
      <c r="A460" s="166" t="s">
        <v>507</v>
      </c>
      <c r="B460" s="164"/>
      <c r="C460" s="164"/>
      <c r="D460" s="164"/>
      <c r="E460" s="164"/>
      <c r="F460" s="164"/>
    </row>
    <row r="461" spans="1:27" x14ac:dyDescent="0.2">
      <c r="A461" s="166" t="s">
        <v>508</v>
      </c>
      <c r="B461" s="164"/>
      <c r="C461" s="164"/>
      <c r="D461" s="164"/>
      <c r="E461" s="164"/>
      <c r="F461" s="164"/>
    </row>
    <row r="462" spans="1:27" x14ac:dyDescent="0.2">
      <c r="A462" s="166" t="s">
        <v>509</v>
      </c>
      <c r="B462" s="164"/>
      <c r="C462" s="164"/>
      <c r="D462" s="164"/>
      <c r="E462" s="164"/>
      <c r="F462" s="164"/>
    </row>
    <row r="463" spans="1:27" x14ac:dyDescent="0.2">
      <c r="A463" s="166" t="s">
        <v>510</v>
      </c>
      <c r="B463" s="164"/>
      <c r="C463" s="164"/>
      <c r="D463" s="164"/>
      <c r="E463" s="164"/>
      <c r="F463" s="164"/>
    </row>
    <row r="464" spans="1:27" x14ac:dyDescent="0.2">
      <c r="A464" s="166" t="s">
        <v>511</v>
      </c>
      <c r="B464" s="164"/>
      <c r="C464" s="164"/>
      <c r="D464" s="164"/>
      <c r="E464" s="164"/>
      <c r="F464" s="164"/>
    </row>
    <row r="465" spans="1:6" x14ac:dyDescent="0.2">
      <c r="A465" s="166" t="s">
        <v>512</v>
      </c>
      <c r="B465" s="164"/>
      <c r="C465" s="164"/>
      <c r="D465" s="164"/>
      <c r="E465" s="164"/>
      <c r="F465" s="164"/>
    </row>
    <row r="466" spans="1:6" x14ac:dyDescent="0.2">
      <c r="A466" s="166" t="s">
        <v>513</v>
      </c>
      <c r="B466" s="164"/>
      <c r="C466" s="164"/>
      <c r="D466" s="164"/>
      <c r="E466" s="164"/>
      <c r="F466" s="164"/>
    </row>
    <row r="467" spans="1:6" x14ac:dyDescent="0.2">
      <c r="B467" s="164"/>
      <c r="C467" s="164"/>
      <c r="D467" s="164"/>
      <c r="E467" s="164"/>
      <c r="F467" s="164"/>
    </row>
    <row r="468" spans="1:6" x14ac:dyDescent="0.2">
      <c r="B468" s="164"/>
      <c r="C468" s="164"/>
      <c r="D468" s="164"/>
      <c r="E468" s="164"/>
      <c r="F468" s="164"/>
    </row>
    <row r="469" spans="1:6" x14ac:dyDescent="0.2">
      <c r="B469" s="164"/>
      <c r="C469" s="164"/>
      <c r="D469" s="164"/>
      <c r="E469" s="164"/>
      <c r="F469" s="164"/>
    </row>
    <row r="470" spans="1:6" x14ac:dyDescent="0.2">
      <c r="B470" s="164"/>
      <c r="C470" s="164"/>
      <c r="D470" s="164"/>
      <c r="E470" s="164"/>
      <c r="F470" s="164"/>
    </row>
    <row r="471" spans="1:6" x14ac:dyDescent="0.2">
      <c r="B471" s="164"/>
      <c r="C471" s="164"/>
      <c r="D471" s="164"/>
      <c r="E471" s="164"/>
      <c r="F471" s="164"/>
    </row>
    <row r="472" spans="1:6" x14ac:dyDescent="0.2">
      <c r="B472" s="164"/>
      <c r="C472" s="164"/>
      <c r="D472" s="164"/>
      <c r="E472" s="164"/>
      <c r="F472" s="164"/>
    </row>
    <row r="473" spans="1:6" x14ac:dyDescent="0.2">
      <c r="B473" s="164"/>
      <c r="C473" s="164"/>
      <c r="D473" s="164"/>
      <c r="E473" s="164"/>
      <c r="F473" s="164"/>
    </row>
    <row r="474" spans="1:6" x14ac:dyDescent="0.2">
      <c r="B474" s="164"/>
      <c r="C474" s="164"/>
      <c r="D474" s="164"/>
      <c r="E474" s="164"/>
      <c r="F474" s="164"/>
    </row>
    <row r="475" spans="1:6" x14ac:dyDescent="0.2">
      <c r="B475" s="164"/>
      <c r="C475" s="164"/>
      <c r="D475" s="164"/>
      <c r="E475" s="164"/>
      <c r="F475" s="164"/>
    </row>
    <row r="476" spans="1:6" x14ac:dyDescent="0.2">
      <c r="B476" s="164"/>
      <c r="C476" s="164"/>
      <c r="D476" s="164"/>
      <c r="E476" s="164"/>
      <c r="F476" s="164"/>
    </row>
    <row r="477" spans="1:6" x14ac:dyDescent="0.2">
      <c r="B477" s="164"/>
      <c r="C477" s="164"/>
      <c r="D477" s="164"/>
      <c r="E477" s="164"/>
      <c r="F477" s="164"/>
    </row>
    <row r="478" spans="1:6" x14ac:dyDescent="0.2">
      <c r="B478" s="164"/>
      <c r="C478" s="164"/>
      <c r="D478" s="164"/>
      <c r="E478" s="164"/>
      <c r="F478" s="164"/>
    </row>
    <row r="479" spans="1:6" x14ac:dyDescent="0.2">
      <c r="B479" s="164"/>
      <c r="C479" s="164"/>
      <c r="D479" s="164"/>
      <c r="E479" s="164"/>
      <c r="F479" s="164"/>
    </row>
    <row r="480" spans="1:6" x14ac:dyDescent="0.2">
      <c r="B480" s="164"/>
      <c r="C480" s="164"/>
      <c r="D480" s="164"/>
      <c r="E480" s="164"/>
      <c r="F480" s="164"/>
    </row>
    <row r="481" spans="2:6" x14ac:dyDescent="0.2">
      <c r="B481" s="164"/>
      <c r="C481" s="164"/>
      <c r="D481" s="164"/>
      <c r="E481" s="164"/>
      <c r="F481" s="164"/>
    </row>
    <row r="482" spans="2:6" x14ac:dyDescent="0.2">
      <c r="B482" s="164"/>
      <c r="C482" s="164"/>
      <c r="D482" s="164"/>
      <c r="E482" s="164"/>
      <c r="F482" s="164"/>
    </row>
    <row r="483" spans="2:6" x14ac:dyDescent="0.2">
      <c r="B483" s="164"/>
      <c r="C483" s="164"/>
      <c r="D483" s="164"/>
      <c r="E483" s="164"/>
      <c r="F483" s="164"/>
    </row>
    <row r="484" spans="2:6" x14ac:dyDescent="0.2">
      <c r="B484" s="164"/>
      <c r="C484" s="164"/>
      <c r="D484" s="164"/>
      <c r="E484" s="164"/>
      <c r="F484" s="164"/>
    </row>
    <row r="485" spans="2:6" x14ac:dyDescent="0.2">
      <c r="B485" s="164"/>
      <c r="C485" s="164"/>
      <c r="D485" s="164"/>
      <c r="E485" s="164"/>
      <c r="F485" s="164"/>
    </row>
    <row r="486" spans="2:6" x14ac:dyDescent="0.2">
      <c r="B486" s="164"/>
      <c r="C486" s="164"/>
      <c r="D486" s="164"/>
      <c r="E486" s="164"/>
      <c r="F486" s="164"/>
    </row>
    <row r="487" spans="2:6" x14ac:dyDescent="0.2">
      <c r="B487" s="164"/>
      <c r="C487" s="164"/>
      <c r="D487" s="164"/>
      <c r="E487" s="164"/>
      <c r="F487" s="164"/>
    </row>
    <row r="488" spans="2:6" x14ac:dyDescent="0.2">
      <c r="B488" s="164"/>
      <c r="C488" s="164"/>
      <c r="D488" s="164"/>
      <c r="E488" s="164"/>
      <c r="F488" s="164"/>
    </row>
    <row r="489" spans="2:6" x14ac:dyDescent="0.2">
      <c r="B489" s="164"/>
      <c r="C489" s="164"/>
      <c r="D489" s="164"/>
      <c r="E489" s="164"/>
      <c r="F489" s="164"/>
    </row>
    <row r="490" spans="2:6" x14ac:dyDescent="0.2">
      <c r="B490" s="164"/>
      <c r="C490" s="164"/>
      <c r="D490" s="164"/>
      <c r="E490" s="164"/>
      <c r="F490" s="164"/>
    </row>
    <row r="491" spans="2:6" x14ac:dyDescent="0.2">
      <c r="B491" s="164"/>
      <c r="C491" s="164"/>
      <c r="D491" s="164"/>
      <c r="E491" s="164"/>
      <c r="F491" s="164"/>
    </row>
    <row r="492" spans="2:6" x14ac:dyDescent="0.2">
      <c r="B492" s="164"/>
      <c r="C492" s="164"/>
      <c r="D492" s="164"/>
      <c r="E492" s="164"/>
      <c r="F492" s="164"/>
    </row>
    <row r="493" spans="2:6" x14ac:dyDescent="0.2">
      <c r="B493" s="164"/>
      <c r="C493" s="164"/>
      <c r="D493" s="164"/>
      <c r="E493" s="164"/>
      <c r="F493" s="164"/>
    </row>
    <row r="494" spans="2:6" x14ac:dyDescent="0.2">
      <c r="B494" s="164"/>
      <c r="C494" s="164"/>
      <c r="D494" s="164"/>
      <c r="E494" s="164"/>
      <c r="F494" s="164"/>
    </row>
    <row r="495" spans="2:6" x14ac:dyDescent="0.2">
      <c r="B495" s="164"/>
      <c r="C495" s="164"/>
      <c r="D495" s="164"/>
      <c r="E495" s="164"/>
      <c r="F495" s="164"/>
    </row>
    <row r="496" spans="2:6" x14ac:dyDescent="0.2">
      <c r="B496" s="164"/>
      <c r="C496" s="164"/>
      <c r="D496" s="164"/>
      <c r="E496" s="164"/>
      <c r="F496" s="164"/>
    </row>
    <row r="497" spans="2:6" x14ac:dyDescent="0.2">
      <c r="B497" s="164"/>
      <c r="C497" s="164"/>
      <c r="D497" s="164"/>
      <c r="E497" s="164"/>
      <c r="F497" s="164"/>
    </row>
    <row r="498" spans="2:6" x14ac:dyDescent="0.2">
      <c r="B498" s="164"/>
      <c r="C498" s="164"/>
      <c r="D498" s="164"/>
      <c r="E498" s="164"/>
      <c r="F498" s="164"/>
    </row>
    <row r="499" spans="2:6" x14ac:dyDescent="0.2">
      <c r="B499" s="164"/>
      <c r="C499" s="164"/>
      <c r="D499" s="164"/>
      <c r="E499" s="164"/>
      <c r="F499" s="164"/>
    </row>
    <row r="500" spans="2:6" x14ac:dyDescent="0.2">
      <c r="B500" s="164"/>
      <c r="C500" s="164"/>
      <c r="D500" s="164"/>
      <c r="E500" s="164"/>
      <c r="F500" s="164"/>
    </row>
    <row r="501" spans="2:6" x14ac:dyDescent="0.2">
      <c r="B501" s="164"/>
      <c r="C501" s="164"/>
      <c r="D501" s="164"/>
      <c r="E501" s="164"/>
      <c r="F501" s="164"/>
    </row>
    <row r="502" spans="2:6" x14ac:dyDescent="0.2">
      <c r="B502" s="164"/>
      <c r="C502" s="164"/>
      <c r="D502" s="164"/>
      <c r="E502" s="164"/>
      <c r="F502" s="164"/>
    </row>
    <row r="503" spans="2:6" x14ac:dyDescent="0.2">
      <c r="B503" s="164"/>
      <c r="C503" s="164"/>
      <c r="D503" s="164"/>
      <c r="E503" s="164"/>
      <c r="F503" s="164"/>
    </row>
    <row r="504" spans="2:6" x14ac:dyDescent="0.2">
      <c r="B504" s="164"/>
      <c r="C504" s="164"/>
      <c r="D504" s="164"/>
      <c r="E504" s="164"/>
      <c r="F504" s="164"/>
    </row>
    <row r="505" spans="2:6" x14ac:dyDescent="0.2">
      <c r="B505" s="164"/>
      <c r="C505" s="164"/>
      <c r="D505" s="164"/>
      <c r="E505" s="164"/>
      <c r="F505" s="164"/>
    </row>
    <row r="506" spans="2:6" x14ac:dyDescent="0.2">
      <c r="B506" s="164"/>
      <c r="C506" s="164"/>
      <c r="D506" s="164"/>
      <c r="E506" s="164"/>
      <c r="F506" s="164"/>
    </row>
    <row r="507" spans="2:6" x14ac:dyDescent="0.2">
      <c r="B507" s="164"/>
      <c r="C507" s="164"/>
      <c r="D507" s="164"/>
      <c r="E507" s="164"/>
      <c r="F507" s="164"/>
    </row>
    <row r="508" spans="2:6" x14ac:dyDescent="0.2">
      <c r="B508" s="164"/>
      <c r="C508" s="164"/>
      <c r="D508" s="164"/>
      <c r="E508" s="164"/>
      <c r="F508" s="164"/>
    </row>
    <row r="509" spans="2:6" x14ac:dyDescent="0.2">
      <c r="B509" s="164"/>
      <c r="C509" s="164"/>
      <c r="D509" s="164"/>
      <c r="E509" s="164"/>
      <c r="F509" s="164"/>
    </row>
    <row r="510" spans="2:6" x14ac:dyDescent="0.2">
      <c r="B510" s="164"/>
      <c r="C510" s="164"/>
      <c r="D510" s="164"/>
      <c r="E510" s="164"/>
      <c r="F510" s="164"/>
    </row>
    <row r="511" spans="2:6" x14ac:dyDescent="0.2">
      <c r="B511" s="164"/>
      <c r="C511" s="164"/>
      <c r="D511" s="164"/>
      <c r="E511" s="164"/>
      <c r="F511" s="164"/>
    </row>
    <row r="512" spans="2:6" x14ac:dyDescent="0.2">
      <c r="B512" s="164"/>
      <c r="C512" s="164"/>
      <c r="D512" s="164"/>
      <c r="E512" s="164"/>
      <c r="F512" s="164"/>
    </row>
    <row r="513" spans="2:6" x14ac:dyDescent="0.2">
      <c r="B513" s="164"/>
      <c r="C513" s="164"/>
      <c r="D513" s="164"/>
      <c r="E513" s="164"/>
      <c r="F513" s="164"/>
    </row>
    <row r="514" spans="2:6" x14ac:dyDescent="0.2">
      <c r="B514" s="164"/>
      <c r="C514" s="164"/>
      <c r="D514" s="164"/>
      <c r="E514" s="164"/>
      <c r="F514" s="164"/>
    </row>
    <row r="515" spans="2:6" x14ac:dyDescent="0.2">
      <c r="B515" s="164"/>
      <c r="C515" s="164"/>
      <c r="D515" s="164"/>
      <c r="E515" s="164"/>
      <c r="F515" s="164"/>
    </row>
    <row r="516" spans="2:6" x14ac:dyDescent="0.2">
      <c r="B516" s="164"/>
      <c r="C516" s="164"/>
      <c r="D516" s="164"/>
      <c r="E516" s="164"/>
      <c r="F516" s="164"/>
    </row>
    <row r="517" spans="2:6" x14ac:dyDescent="0.2">
      <c r="B517" s="164"/>
      <c r="C517" s="164"/>
      <c r="D517" s="164"/>
      <c r="E517" s="164"/>
      <c r="F517" s="164"/>
    </row>
    <row r="518" spans="2:6" x14ac:dyDescent="0.2">
      <c r="B518" s="164"/>
      <c r="C518" s="164"/>
      <c r="D518" s="164"/>
      <c r="E518" s="164"/>
      <c r="F518" s="164"/>
    </row>
    <row r="519" spans="2:6" x14ac:dyDescent="0.2">
      <c r="B519" s="164"/>
      <c r="C519" s="164"/>
      <c r="D519" s="164"/>
      <c r="E519" s="164"/>
      <c r="F519" s="164"/>
    </row>
    <row r="520" spans="2:6" x14ac:dyDescent="0.2">
      <c r="B520" s="164"/>
      <c r="C520" s="164"/>
      <c r="D520" s="164"/>
      <c r="E520" s="164"/>
      <c r="F520" s="164"/>
    </row>
    <row r="521" spans="2:6" x14ac:dyDescent="0.2">
      <c r="B521" s="164"/>
      <c r="C521" s="164"/>
      <c r="D521" s="164"/>
      <c r="E521" s="164"/>
      <c r="F521" s="164"/>
    </row>
    <row r="522" spans="2:6" x14ac:dyDescent="0.2">
      <c r="B522" s="164"/>
      <c r="C522" s="164"/>
      <c r="D522" s="164"/>
      <c r="E522" s="164"/>
      <c r="F522" s="164"/>
    </row>
    <row r="523" spans="2:6" x14ac:dyDescent="0.2">
      <c r="B523" s="164"/>
      <c r="C523" s="164"/>
      <c r="D523" s="164"/>
      <c r="E523" s="164"/>
      <c r="F523" s="164"/>
    </row>
    <row r="524" spans="2:6" x14ac:dyDescent="0.2">
      <c r="B524" s="164"/>
      <c r="C524" s="164"/>
      <c r="D524" s="164"/>
      <c r="E524" s="164"/>
      <c r="F524" s="164"/>
    </row>
    <row r="525" spans="2:6" x14ac:dyDescent="0.2">
      <c r="B525" s="164"/>
      <c r="C525" s="164"/>
      <c r="D525" s="164"/>
      <c r="E525" s="164"/>
      <c r="F525" s="164"/>
    </row>
    <row r="526" spans="2:6" x14ac:dyDescent="0.2">
      <c r="B526" s="164"/>
      <c r="C526" s="164"/>
      <c r="D526" s="164"/>
      <c r="E526" s="164"/>
      <c r="F526" s="164"/>
    </row>
    <row r="527" spans="2:6" x14ac:dyDescent="0.2">
      <c r="B527" s="164"/>
      <c r="C527" s="164"/>
      <c r="D527" s="164"/>
      <c r="E527" s="164"/>
      <c r="F527" s="164"/>
    </row>
    <row r="528" spans="2:6" x14ac:dyDescent="0.2">
      <c r="B528" s="164"/>
      <c r="C528" s="164"/>
      <c r="D528" s="164"/>
      <c r="E528" s="164"/>
      <c r="F528" s="164"/>
    </row>
    <row r="529" spans="2:6" x14ac:dyDescent="0.2">
      <c r="B529" s="164"/>
      <c r="C529" s="164"/>
      <c r="D529" s="164"/>
      <c r="E529" s="164"/>
      <c r="F529" s="164"/>
    </row>
    <row r="530" spans="2:6" x14ac:dyDescent="0.2">
      <c r="B530" s="164"/>
      <c r="C530" s="164"/>
      <c r="D530" s="164"/>
      <c r="E530" s="164"/>
      <c r="F530" s="164"/>
    </row>
    <row r="531" spans="2:6" x14ac:dyDescent="0.2">
      <c r="B531" s="164"/>
      <c r="C531" s="164"/>
      <c r="D531" s="164"/>
      <c r="E531" s="164"/>
      <c r="F531" s="164"/>
    </row>
    <row r="532" spans="2:6" x14ac:dyDescent="0.2">
      <c r="B532" s="164"/>
      <c r="C532" s="164"/>
      <c r="D532" s="164"/>
      <c r="E532" s="164"/>
      <c r="F532" s="164"/>
    </row>
    <row r="533" spans="2:6" x14ac:dyDescent="0.2">
      <c r="B533" s="164"/>
      <c r="C533" s="164"/>
      <c r="D533" s="164"/>
      <c r="E533" s="164"/>
      <c r="F533" s="164"/>
    </row>
    <row r="534" spans="2:6" x14ac:dyDescent="0.2">
      <c r="B534" s="164"/>
      <c r="C534" s="164"/>
      <c r="D534" s="164"/>
      <c r="E534" s="164"/>
      <c r="F534" s="164"/>
    </row>
    <row r="535" spans="2:6" x14ac:dyDescent="0.2">
      <c r="B535" s="164"/>
      <c r="C535" s="164"/>
      <c r="D535" s="164"/>
      <c r="E535" s="164"/>
      <c r="F535" s="164"/>
    </row>
    <row r="536" spans="2:6" x14ac:dyDescent="0.2">
      <c r="B536" s="164"/>
      <c r="C536" s="164"/>
      <c r="D536" s="164"/>
      <c r="E536" s="164"/>
      <c r="F536" s="164"/>
    </row>
    <row r="537" spans="2:6" x14ac:dyDescent="0.2">
      <c r="B537" s="164"/>
      <c r="C537" s="164"/>
      <c r="D537" s="164"/>
      <c r="E537" s="164"/>
      <c r="F537" s="164"/>
    </row>
    <row r="538" spans="2:6" x14ac:dyDescent="0.2">
      <c r="B538" s="164"/>
      <c r="C538" s="164"/>
      <c r="D538" s="164"/>
      <c r="E538" s="164"/>
      <c r="F538" s="164"/>
    </row>
    <row r="539" spans="2:6" x14ac:dyDescent="0.2">
      <c r="B539" s="164"/>
      <c r="C539" s="164"/>
      <c r="D539" s="164"/>
      <c r="E539" s="164"/>
      <c r="F539" s="164"/>
    </row>
    <row r="540" spans="2:6" x14ac:dyDescent="0.2">
      <c r="B540" s="164"/>
      <c r="C540" s="164"/>
      <c r="D540" s="164"/>
      <c r="E540" s="164"/>
      <c r="F540" s="164"/>
    </row>
    <row r="541" spans="2:6" x14ac:dyDescent="0.2">
      <c r="B541" s="164"/>
      <c r="C541" s="164"/>
      <c r="D541" s="164"/>
      <c r="E541" s="164"/>
      <c r="F541" s="164"/>
    </row>
    <row r="542" spans="2:6" x14ac:dyDescent="0.2">
      <c r="B542" s="164"/>
      <c r="C542" s="164"/>
      <c r="D542" s="164"/>
      <c r="E542" s="164"/>
      <c r="F542" s="164"/>
    </row>
    <row r="543" spans="2:6" x14ac:dyDescent="0.2">
      <c r="B543" s="164"/>
      <c r="C543" s="164"/>
      <c r="D543" s="164"/>
      <c r="E543" s="164"/>
      <c r="F543" s="164"/>
    </row>
    <row r="544" spans="2:6" x14ac:dyDescent="0.2">
      <c r="B544" s="164"/>
      <c r="C544" s="164"/>
      <c r="D544" s="164"/>
      <c r="E544" s="164"/>
      <c r="F544" s="164"/>
    </row>
    <row r="545" spans="2:6" x14ac:dyDescent="0.2">
      <c r="B545" s="164"/>
      <c r="C545" s="164"/>
      <c r="D545" s="164"/>
      <c r="E545" s="164"/>
      <c r="F545" s="164"/>
    </row>
    <row r="546" spans="2:6" x14ac:dyDescent="0.2">
      <c r="B546" s="164"/>
      <c r="C546" s="164"/>
      <c r="D546" s="164"/>
      <c r="E546" s="164"/>
      <c r="F546" s="164"/>
    </row>
    <row r="547" spans="2:6" x14ac:dyDescent="0.2">
      <c r="B547" s="164"/>
      <c r="C547" s="164"/>
      <c r="D547" s="164"/>
      <c r="E547" s="164"/>
      <c r="F547" s="164"/>
    </row>
    <row r="548" spans="2:6" x14ac:dyDescent="0.2">
      <c r="B548" s="164"/>
      <c r="C548" s="164"/>
      <c r="D548" s="164"/>
      <c r="E548" s="164"/>
      <c r="F548" s="164"/>
    </row>
    <row r="549" spans="2:6" x14ac:dyDescent="0.2">
      <c r="B549" s="164"/>
      <c r="C549" s="164"/>
      <c r="D549" s="164"/>
      <c r="E549" s="164"/>
      <c r="F549" s="164"/>
    </row>
    <row r="550" spans="2:6" x14ac:dyDescent="0.2">
      <c r="B550" s="164"/>
      <c r="C550" s="164"/>
      <c r="D550" s="164"/>
      <c r="E550" s="164"/>
      <c r="F550" s="164"/>
    </row>
    <row r="551" spans="2:6" x14ac:dyDescent="0.2">
      <c r="B551" s="164"/>
      <c r="C551" s="164"/>
      <c r="D551" s="164"/>
      <c r="E551" s="164"/>
      <c r="F551" s="164"/>
    </row>
    <row r="552" spans="2:6" x14ac:dyDescent="0.2">
      <c r="B552" s="164"/>
      <c r="C552" s="164"/>
      <c r="D552" s="164"/>
      <c r="E552" s="164"/>
      <c r="F552" s="164"/>
    </row>
    <row r="553" spans="2:6" x14ac:dyDescent="0.2">
      <c r="B553" s="164"/>
      <c r="C553" s="164"/>
      <c r="D553" s="164"/>
      <c r="E553" s="164"/>
      <c r="F553" s="164"/>
    </row>
    <row r="554" spans="2:6" x14ac:dyDescent="0.2">
      <c r="B554" s="164"/>
      <c r="C554" s="164"/>
      <c r="D554" s="164"/>
      <c r="E554" s="164"/>
      <c r="F554" s="164"/>
    </row>
    <row r="555" spans="2:6" x14ac:dyDescent="0.2">
      <c r="B555" s="164"/>
      <c r="C555" s="164"/>
      <c r="D555" s="164"/>
      <c r="E555" s="164"/>
      <c r="F555" s="164"/>
    </row>
    <row r="556" spans="2:6" x14ac:dyDescent="0.2">
      <c r="B556" s="164"/>
      <c r="C556" s="164"/>
      <c r="D556" s="164"/>
      <c r="E556" s="164"/>
      <c r="F556" s="164"/>
    </row>
    <row r="557" spans="2:6" x14ac:dyDescent="0.2">
      <c r="B557" s="164"/>
      <c r="C557" s="164"/>
      <c r="D557" s="164"/>
      <c r="E557" s="164"/>
      <c r="F557" s="164"/>
    </row>
    <row r="558" spans="2:6" x14ac:dyDescent="0.2">
      <c r="B558" s="164"/>
      <c r="C558" s="164"/>
      <c r="D558" s="164"/>
      <c r="E558" s="164"/>
      <c r="F558" s="164"/>
    </row>
    <row r="559" spans="2:6" x14ac:dyDescent="0.2">
      <c r="B559" s="164"/>
      <c r="C559" s="164"/>
      <c r="D559" s="164"/>
      <c r="E559" s="164"/>
      <c r="F559" s="164"/>
    </row>
    <row r="560" spans="2:6" x14ac:dyDescent="0.2">
      <c r="B560" s="164"/>
      <c r="C560" s="164"/>
      <c r="D560" s="164"/>
      <c r="E560" s="164"/>
      <c r="F560" s="164"/>
    </row>
    <row r="561" spans="2:6" x14ac:dyDescent="0.2">
      <c r="B561" s="164"/>
      <c r="C561" s="164"/>
      <c r="D561" s="164"/>
      <c r="E561" s="164"/>
      <c r="F561" s="164"/>
    </row>
    <row r="562" spans="2:6" x14ac:dyDescent="0.2">
      <c r="B562" s="164"/>
      <c r="C562" s="164"/>
      <c r="D562" s="164"/>
      <c r="E562" s="164"/>
      <c r="F562" s="164"/>
    </row>
    <row r="563" spans="2:6" x14ac:dyDescent="0.2">
      <c r="B563" s="164"/>
      <c r="C563" s="164"/>
      <c r="D563" s="164"/>
      <c r="E563" s="164"/>
      <c r="F563" s="164"/>
    </row>
    <row r="564" spans="2:6" x14ac:dyDescent="0.2">
      <c r="B564" s="164"/>
      <c r="C564" s="164"/>
      <c r="D564" s="164"/>
      <c r="E564" s="164"/>
      <c r="F564" s="164"/>
    </row>
    <row r="565" spans="2:6" x14ac:dyDescent="0.2">
      <c r="B565" s="164"/>
      <c r="C565" s="164"/>
      <c r="D565" s="164"/>
      <c r="E565" s="164"/>
      <c r="F565" s="164"/>
    </row>
    <row r="566" spans="2:6" x14ac:dyDescent="0.2">
      <c r="B566" s="164"/>
      <c r="C566" s="164"/>
      <c r="D566" s="164"/>
      <c r="E566" s="164"/>
      <c r="F566" s="164"/>
    </row>
    <row r="567" spans="2:6" x14ac:dyDescent="0.2">
      <c r="B567" s="164"/>
      <c r="C567" s="164"/>
      <c r="D567" s="164"/>
      <c r="E567" s="164"/>
      <c r="F567" s="164"/>
    </row>
    <row r="568" spans="2:6" x14ac:dyDescent="0.2">
      <c r="B568" s="164"/>
      <c r="C568" s="164"/>
      <c r="D568" s="164"/>
      <c r="E568" s="164"/>
      <c r="F568" s="164"/>
    </row>
    <row r="569" spans="2:6" x14ac:dyDescent="0.2">
      <c r="B569" s="164"/>
      <c r="C569" s="164"/>
      <c r="D569" s="164"/>
      <c r="E569" s="164"/>
      <c r="F569" s="164"/>
    </row>
    <row r="570" spans="2:6" x14ac:dyDescent="0.2">
      <c r="B570" s="164"/>
      <c r="C570" s="164"/>
      <c r="D570" s="164"/>
      <c r="E570" s="164"/>
      <c r="F570" s="164"/>
    </row>
    <row r="571" spans="2:6" x14ac:dyDescent="0.2">
      <c r="B571" s="164"/>
      <c r="C571" s="164"/>
      <c r="D571" s="164"/>
      <c r="E571" s="164"/>
      <c r="F571" s="164"/>
    </row>
    <row r="572" spans="2:6" x14ac:dyDescent="0.2">
      <c r="B572" s="164"/>
      <c r="C572" s="164"/>
      <c r="D572" s="164"/>
      <c r="E572" s="164"/>
      <c r="F572" s="164"/>
    </row>
    <row r="573" spans="2:6" x14ac:dyDescent="0.2">
      <c r="B573" s="164"/>
      <c r="C573" s="164"/>
      <c r="D573" s="164"/>
      <c r="E573" s="164"/>
      <c r="F573" s="164"/>
    </row>
    <row r="574" spans="2:6" x14ac:dyDescent="0.2">
      <c r="B574" s="164"/>
      <c r="C574" s="164"/>
      <c r="D574" s="164"/>
      <c r="E574" s="164"/>
      <c r="F574" s="164"/>
    </row>
    <row r="575" spans="2:6" x14ac:dyDescent="0.2">
      <c r="B575" s="164"/>
      <c r="C575" s="164"/>
      <c r="D575" s="164"/>
      <c r="E575" s="164"/>
      <c r="F575" s="164"/>
    </row>
    <row r="576" spans="2:6" x14ac:dyDescent="0.2">
      <c r="B576" s="164"/>
      <c r="C576" s="164"/>
      <c r="D576" s="164"/>
      <c r="E576" s="164"/>
      <c r="F576" s="164"/>
    </row>
    <row r="577" spans="2:6" x14ac:dyDescent="0.2">
      <c r="B577" s="164"/>
      <c r="C577" s="164"/>
      <c r="D577" s="164"/>
      <c r="E577" s="164"/>
      <c r="F577" s="164"/>
    </row>
    <row r="578" spans="2:6" x14ac:dyDescent="0.2">
      <c r="B578" s="164"/>
      <c r="C578" s="164"/>
      <c r="D578" s="164"/>
      <c r="E578" s="164"/>
      <c r="F578" s="164"/>
    </row>
    <row r="579" spans="2:6" x14ac:dyDescent="0.2">
      <c r="B579" s="164"/>
      <c r="C579" s="164"/>
      <c r="D579" s="164"/>
      <c r="E579" s="164"/>
      <c r="F579" s="164"/>
    </row>
    <row r="580" spans="2:6" x14ac:dyDescent="0.2">
      <c r="B580" s="164"/>
      <c r="C580" s="164"/>
      <c r="D580" s="164"/>
      <c r="E580" s="164"/>
      <c r="F580" s="164"/>
    </row>
    <row r="581" spans="2:6" x14ac:dyDescent="0.2">
      <c r="B581" s="164"/>
      <c r="C581" s="164"/>
      <c r="D581" s="164"/>
      <c r="E581" s="164"/>
      <c r="F581" s="164"/>
    </row>
    <row r="582" spans="2:6" x14ac:dyDescent="0.2">
      <c r="B582" s="164"/>
      <c r="C582" s="164"/>
      <c r="D582" s="164"/>
      <c r="E582" s="164"/>
      <c r="F582" s="164"/>
    </row>
    <row r="583" spans="2:6" x14ac:dyDescent="0.2">
      <c r="B583" s="164"/>
      <c r="C583" s="164"/>
      <c r="D583" s="164"/>
      <c r="E583" s="164"/>
      <c r="F583" s="164"/>
    </row>
    <row r="584" spans="2:6" x14ac:dyDescent="0.2">
      <c r="B584" s="164"/>
      <c r="C584" s="164"/>
      <c r="D584" s="164"/>
      <c r="E584" s="164"/>
      <c r="F584" s="164"/>
    </row>
    <row r="585" spans="2:6" x14ac:dyDescent="0.2">
      <c r="B585" s="164"/>
      <c r="C585" s="164"/>
      <c r="D585" s="164"/>
      <c r="E585" s="164"/>
      <c r="F585" s="164"/>
    </row>
    <row r="586" spans="2:6" x14ac:dyDescent="0.2">
      <c r="B586" s="164"/>
      <c r="C586" s="164"/>
      <c r="D586" s="164"/>
      <c r="E586" s="164"/>
      <c r="F586" s="164"/>
    </row>
    <row r="587" spans="2:6" x14ac:dyDescent="0.2">
      <c r="B587" s="164"/>
      <c r="C587" s="164"/>
      <c r="D587" s="164"/>
      <c r="E587" s="164"/>
      <c r="F587" s="164"/>
    </row>
    <row r="588" spans="2:6" x14ac:dyDescent="0.2">
      <c r="B588" s="164"/>
      <c r="C588" s="164"/>
      <c r="D588" s="164"/>
      <c r="E588" s="164"/>
      <c r="F588" s="164"/>
    </row>
    <row r="589" spans="2:6" x14ac:dyDescent="0.2">
      <c r="B589" s="164"/>
      <c r="C589" s="164"/>
      <c r="D589" s="164"/>
      <c r="E589" s="164"/>
      <c r="F589" s="164"/>
    </row>
    <row r="590" spans="2:6" x14ac:dyDescent="0.2">
      <c r="B590" s="164"/>
      <c r="C590" s="164"/>
      <c r="D590" s="164"/>
      <c r="E590" s="164"/>
      <c r="F590" s="164"/>
    </row>
    <row r="591" spans="2:6" x14ac:dyDescent="0.2">
      <c r="B591" s="164"/>
      <c r="C591" s="164"/>
      <c r="D591" s="164"/>
      <c r="E591" s="164"/>
      <c r="F591" s="164"/>
    </row>
    <row r="592" spans="2:6" x14ac:dyDescent="0.2">
      <c r="B592" s="164"/>
      <c r="C592" s="164"/>
      <c r="D592" s="164"/>
      <c r="E592" s="164"/>
      <c r="F592" s="164"/>
    </row>
    <row r="593" spans="2:6" x14ac:dyDescent="0.2">
      <c r="B593" s="164"/>
      <c r="C593" s="164"/>
      <c r="D593" s="164"/>
      <c r="E593" s="164"/>
      <c r="F593" s="164"/>
    </row>
    <row r="594" spans="2:6" x14ac:dyDescent="0.2">
      <c r="B594" s="164"/>
      <c r="C594" s="164"/>
      <c r="D594" s="164"/>
      <c r="E594" s="164"/>
      <c r="F594" s="164"/>
    </row>
    <row r="595" spans="2:6" x14ac:dyDescent="0.2">
      <c r="B595" s="164"/>
      <c r="C595" s="164"/>
      <c r="D595" s="164"/>
      <c r="E595" s="164"/>
      <c r="F595" s="164"/>
    </row>
    <row r="596" spans="2:6" x14ac:dyDescent="0.2">
      <c r="B596" s="164"/>
      <c r="C596" s="164"/>
      <c r="D596" s="164"/>
      <c r="E596" s="164"/>
      <c r="F596" s="164"/>
    </row>
    <row r="597" spans="2:6" x14ac:dyDescent="0.2">
      <c r="B597" s="164"/>
      <c r="C597" s="164"/>
      <c r="D597" s="164"/>
      <c r="E597" s="164"/>
      <c r="F597" s="164"/>
    </row>
    <row r="598" spans="2:6" x14ac:dyDescent="0.2">
      <c r="B598" s="164"/>
      <c r="C598" s="164"/>
      <c r="D598" s="164"/>
      <c r="E598" s="164"/>
      <c r="F598" s="164"/>
    </row>
    <row r="599" spans="2:6" x14ac:dyDescent="0.2">
      <c r="B599" s="164"/>
      <c r="C599" s="164"/>
      <c r="D599" s="164"/>
      <c r="E599" s="164"/>
      <c r="F599" s="164"/>
    </row>
    <row r="600" spans="2:6" x14ac:dyDescent="0.2">
      <c r="B600" s="164"/>
      <c r="C600" s="164"/>
      <c r="D600" s="164"/>
      <c r="E600" s="164"/>
      <c r="F600" s="164"/>
    </row>
    <row r="601" spans="2:6" x14ac:dyDescent="0.2">
      <c r="B601" s="164"/>
      <c r="C601" s="164"/>
      <c r="D601" s="164"/>
      <c r="E601" s="164"/>
      <c r="F601" s="164"/>
    </row>
    <row r="602" spans="2:6" x14ac:dyDescent="0.2">
      <c r="B602" s="164"/>
      <c r="C602" s="164"/>
      <c r="D602" s="164"/>
      <c r="E602" s="164"/>
      <c r="F602" s="164"/>
    </row>
    <row r="603" spans="2:6" x14ac:dyDescent="0.2">
      <c r="B603" s="164"/>
      <c r="C603" s="164"/>
      <c r="D603" s="164"/>
      <c r="E603" s="164"/>
      <c r="F603" s="164"/>
    </row>
    <row r="604" spans="2:6" x14ac:dyDescent="0.2">
      <c r="B604" s="164"/>
      <c r="C604" s="164"/>
      <c r="D604" s="164"/>
      <c r="E604" s="164"/>
      <c r="F604" s="164"/>
    </row>
    <row r="605" spans="2:6" x14ac:dyDescent="0.2">
      <c r="B605" s="164"/>
      <c r="C605" s="164"/>
      <c r="D605" s="164"/>
      <c r="E605" s="164"/>
      <c r="F605" s="164"/>
    </row>
    <row r="606" spans="2:6" x14ac:dyDescent="0.2">
      <c r="B606" s="164"/>
      <c r="C606" s="164"/>
      <c r="D606" s="164"/>
      <c r="E606" s="164"/>
      <c r="F606" s="164"/>
    </row>
    <row r="607" spans="2:6" x14ac:dyDescent="0.2">
      <c r="B607" s="164"/>
      <c r="C607" s="164"/>
      <c r="D607" s="164"/>
      <c r="E607" s="164"/>
      <c r="F607" s="164"/>
    </row>
    <row r="608" spans="2:6" x14ac:dyDescent="0.2">
      <c r="B608" s="164"/>
      <c r="C608" s="164"/>
      <c r="D608" s="164"/>
      <c r="E608" s="164"/>
      <c r="F608" s="164"/>
    </row>
    <row r="609" spans="2:6" x14ac:dyDescent="0.2">
      <c r="B609" s="164"/>
      <c r="C609" s="164"/>
      <c r="D609" s="164"/>
      <c r="E609" s="164"/>
      <c r="F609" s="164"/>
    </row>
    <row r="610" spans="2:6" x14ac:dyDescent="0.2">
      <c r="B610" s="164"/>
      <c r="C610" s="164"/>
      <c r="D610" s="164"/>
      <c r="E610" s="164"/>
      <c r="F610" s="164"/>
    </row>
    <row r="611" spans="2:6" x14ac:dyDescent="0.2">
      <c r="B611" s="164"/>
      <c r="C611" s="164"/>
      <c r="D611" s="164"/>
      <c r="E611" s="164"/>
      <c r="F611" s="164"/>
    </row>
    <row r="612" spans="2:6" x14ac:dyDescent="0.2">
      <c r="B612" s="164"/>
      <c r="C612" s="164"/>
      <c r="D612" s="164"/>
      <c r="E612" s="164"/>
      <c r="F612" s="164"/>
    </row>
    <row r="613" spans="2:6" x14ac:dyDescent="0.2">
      <c r="B613" s="164"/>
      <c r="C613" s="164"/>
      <c r="D613" s="164"/>
      <c r="E613" s="164"/>
      <c r="F613" s="164"/>
    </row>
    <row r="614" spans="2:6" x14ac:dyDescent="0.2">
      <c r="B614" s="164"/>
      <c r="C614" s="164"/>
      <c r="D614" s="164"/>
      <c r="E614" s="164"/>
      <c r="F614" s="164"/>
    </row>
    <row r="615" spans="2:6" x14ac:dyDescent="0.2">
      <c r="B615" s="164"/>
      <c r="C615" s="164"/>
      <c r="D615" s="164"/>
      <c r="E615" s="164"/>
      <c r="F615" s="164"/>
    </row>
    <row r="616" spans="2:6" x14ac:dyDescent="0.2">
      <c r="B616" s="164"/>
      <c r="C616" s="164"/>
      <c r="D616" s="164"/>
      <c r="E616" s="164"/>
      <c r="F616" s="164"/>
    </row>
    <row r="617" spans="2:6" x14ac:dyDescent="0.2">
      <c r="B617" s="164"/>
      <c r="C617" s="164"/>
      <c r="D617" s="164"/>
      <c r="E617" s="164"/>
      <c r="F617" s="164"/>
    </row>
    <row r="618" spans="2:6" x14ac:dyDescent="0.2">
      <c r="B618" s="164"/>
      <c r="C618" s="164"/>
      <c r="D618" s="164"/>
      <c r="E618" s="164"/>
      <c r="F618" s="164"/>
    </row>
    <row r="619" spans="2:6" x14ac:dyDescent="0.2">
      <c r="B619" s="164"/>
      <c r="C619" s="164"/>
      <c r="D619" s="164"/>
      <c r="E619" s="164"/>
      <c r="F619" s="164"/>
    </row>
    <row r="620" spans="2:6" x14ac:dyDescent="0.2">
      <c r="B620" s="164"/>
      <c r="C620" s="164"/>
      <c r="D620" s="164"/>
      <c r="E620" s="164"/>
      <c r="F620" s="164"/>
    </row>
    <row r="621" spans="2:6" x14ac:dyDescent="0.2">
      <c r="B621" s="164"/>
      <c r="C621" s="164"/>
      <c r="D621" s="164"/>
      <c r="E621" s="164"/>
      <c r="F621" s="164"/>
    </row>
    <row r="622" spans="2:6" x14ac:dyDescent="0.2">
      <c r="B622" s="164"/>
      <c r="C622" s="164"/>
      <c r="D622" s="164"/>
      <c r="E622" s="164"/>
      <c r="F622" s="164"/>
    </row>
    <row r="623" spans="2:6" x14ac:dyDescent="0.2">
      <c r="B623" s="164"/>
      <c r="C623" s="164"/>
      <c r="D623" s="164"/>
      <c r="E623" s="164"/>
      <c r="F623" s="164"/>
    </row>
    <row r="624" spans="2:6" x14ac:dyDescent="0.2">
      <c r="B624" s="164"/>
      <c r="C624" s="164"/>
      <c r="D624" s="164"/>
      <c r="E624" s="164"/>
      <c r="F624" s="164"/>
    </row>
    <row r="625" spans="2:6" x14ac:dyDescent="0.2">
      <c r="B625" s="164"/>
      <c r="C625" s="164"/>
      <c r="D625" s="164"/>
      <c r="E625" s="164"/>
      <c r="F625" s="164"/>
    </row>
    <row r="626" spans="2:6" x14ac:dyDescent="0.2">
      <c r="B626" s="164"/>
      <c r="C626" s="164"/>
      <c r="D626" s="164"/>
      <c r="E626" s="164"/>
      <c r="F626" s="164"/>
    </row>
    <row r="627" spans="2:6" x14ac:dyDescent="0.2">
      <c r="B627" s="164"/>
      <c r="C627" s="164"/>
      <c r="D627" s="164"/>
      <c r="E627" s="164"/>
      <c r="F627" s="164"/>
    </row>
    <row r="628" spans="2:6" x14ac:dyDescent="0.2">
      <c r="B628" s="164"/>
      <c r="C628" s="164"/>
      <c r="D628" s="164"/>
      <c r="E628" s="164"/>
      <c r="F628" s="164"/>
    </row>
    <row r="629" spans="2:6" x14ac:dyDescent="0.2">
      <c r="B629" s="164"/>
      <c r="C629" s="164"/>
      <c r="D629" s="164"/>
      <c r="E629" s="164"/>
      <c r="F629" s="164"/>
    </row>
    <row r="630" spans="2:6" x14ac:dyDescent="0.2">
      <c r="B630" s="164"/>
      <c r="C630" s="164"/>
      <c r="D630" s="164"/>
      <c r="E630" s="164"/>
      <c r="F630" s="164"/>
    </row>
    <row r="631" spans="2:6" x14ac:dyDescent="0.2">
      <c r="B631" s="164"/>
      <c r="C631" s="164"/>
      <c r="D631" s="164"/>
      <c r="E631" s="164"/>
      <c r="F631" s="164"/>
    </row>
    <row r="632" spans="2:6" x14ac:dyDescent="0.2">
      <c r="B632" s="164"/>
      <c r="C632" s="164"/>
      <c r="D632" s="164"/>
      <c r="E632" s="164"/>
      <c r="F632" s="164"/>
    </row>
    <row r="633" spans="2:6" x14ac:dyDescent="0.2">
      <c r="B633" s="164"/>
      <c r="C633" s="164"/>
      <c r="D633" s="164"/>
      <c r="E633" s="164"/>
      <c r="F633" s="164"/>
    </row>
    <row r="634" spans="2:6" x14ac:dyDescent="0.2">
      <c r="B634" s="164"/>
      <c r="C634" s="164"/>
      <c r="D634" s="164"/>
      <c r="E634" s="164"/>
      <c r="F634" s="164"/>
    </row>
    <row r="635" spans="2:6" x14ac:dyDescent="0.2">
      <c r="B635" s="164"/>
      <c r="C635" s="164"/>
      <c r="D635" s="164"/>
      <c r="E635" s="164"/>
      <c r="F635" s="164"/>
    </row>
    <row r="636" spans="2:6" x14ac:dyDescent="0.2">
      <c r="B636" s="164"/>
      <c r="C636" s="164"/>
      <c r="D636" s="164"/>
      <c r="E636" s="164"/>
      <c r="F636" s="164"/>
    </row>
    <row r="637" spans="2:6" x14ac:dyDescent="0.2">
      <c r="B637" s="164"/>
      <c r="C637" s="164"/>
      <c r="D637" s="164"/>
      <c r="E637" s="164"/>
      <c r="F637" s="164"/>
    </row>
    <row r="638" spans="2:6" x14ac:dyDescent="0.2">
      <c r="B638" s="164"/>
      <c r="C638" s="164"/>
      <c r="D638" s="164"/>
      <c r="E638" s="164"/>
      <c r="F638" s="164"/>
    </row>
    <row r="639" spans="2:6" x14ac:dyDescent="0.2">
      <c r="B639" s="164"/>
      <c r="C639" s="164"/>
      <c r="D639" s="164"/>
      <c r="E639" s="164"/>
      <c r="F639" s="164"/>
    </row>
    <row r="640" spans="2:6" x14ac:dyDescent="0.2">
      <c r="B640" s="164"/>
      <c r="C640" s="164"/>
      <c r="D640" s="164"/>
      <c r="E640" s="164"/>
      <c r="F640" s="164"/>
    </row>
    <row r="641" spans="2:6" x14ac:dyDescent="0.2">
      <c r="B641" s="164"/>
      <c r="C641" s="164"/>
      <c r="D641" s="164"/>
      <c r="E641" s="164"/>
      <c r="F641" s="164"/>
    </row>
  </sheetData>
  <mergeCells count="69">
    <mergeCell ref="E52:P52"/>
    <mergeCell ref="H53:J53"/>
    <mergeCell ref="N53:P53"/>
    <mergeCell ref="T53:V53"/>
    <mergeCell ref="E49:P49"/>
    <mergeCell ref="V49:Z49"/>
    <mergeCell ref="E50:P50"/>
    <mergeCell ref="V50:Z50"/>
    <mergeCell ref="E51:P51"/>
    <mergeCell ref="V51:Z51"/>
    <mergeCell ref="E46:P46"/>
    <mergeCell ref="V46:Z46"/>
    <mergeCell ref="E47:P47"/>
    <mergeCell ref="V47:Z47"/>
    <mergeCell ref="E48:P48"/>
    <mergeCell ref="V48:Z48"/>
    <mergeCell ref="K42:S42"/>
    <mergeCell ref="V42:Z42"/>
    <mergeCell ref="K43:S43"/>
    <mergeCell ref="V43:Z43"/>
    <mergeCell ref="D45:W45"/>
    <mergeCell ref="K39:S39"/>
    <mergeCell ref="V39:Z39"/>
    <mergeCell ref="K40:S40"/>
    <mergeCell ref="V40:Z40"/>
    <mergeCell ref="K41:S41"/>
    <mergeCell ref="V41:Z41"/>
    <mergeCell ref="F33:L33"/>
    <mergeCell ref="U33:Z33"/>
    <mergeCell ref="F34:L34"/>
    <mergeCell ref="U34:Z34"/>
    <mergeCell ref="J36:K36"/>
    <mergeCell ref="M36:N36"/>
    <mergeCell ref="P36:Q36"/>
    <mergeCell ref="S36:T36"/>
    <mergeCell ref="F30:L30"/>
    <mergeCell ref="U30:Z30"/>
    <mergeCell ref="F31:L31"/>
    <mergeCell ref="U31:Z31"/>
    <mergeCell ref="F32:L32"/>
    <mergeCell ref="U32:Z32"/>
    <mergeCell ref="F27:L27"/>
    <mergeCell ref="U27:Z27"/>
    <mergeCell ref="F28:L28"/>
    <mergeCell ref="U28:Z28"/>
    <mergeCell ref="F29:L29"/>
    <mergeCell ref="U29:Z29"/>
    <mergeCell ref="F24:L24"/>
    <mergeCell ref="U24:Z24"/>
    <mergeCell ref="F25:L25"/>
    <mergeCell ref="U25:Z25"/>
    <mergeCell ref="F26:L26"/>
    <mergeCell ref="U26:Z26"/>
    <mergeCell ref="A16:E16"/>
    <mergeCell ref="F16:N16"/>
    <mergeCell ref="R20:Z20"/>
    <mergeCell ref="I21:Z21"/>
    <mergeCell ref="F23:L23"/>
    <mergeCell ref="U23:Z23"/>
    <mergeCell ref="F12:N12"/>
    <mergeCell ref="U12:Z12"/>
    <mergeCell ref="A13:E14"/>
    <mergeCell ref="F13:Z14"/>
    <mergeCell ref="W15:Z15"/>
    <mergeCell ref="I6:Z6"/>
    <mergeCell ref="F10:N10"/>
    <mergeCell ref="U10:Z10"/>
    <mergeCell ref="F11:N11"/>
    <mergeCell ref="U11:Z11"/>
  </mergeCells>
  <dataValidations count="5">
    <dataValidation type="list" allowBlank="1" showInputMessage="1" showErrorMessage="1" sqref="E47:P47">
      <formula1>$A$69:$A$466</formula1>
    </dataValidation>
    <dataValidation type="list" allowBlank="1" showInputMessage="1" showErrorMessage="1" sqref="E49:P49">
      <formula1>$M$78:$M$89</formula1>
    </dataValidation>
    <dataValidation type="list" allowBlank="1" showInputMessage="1" showErrorMessage="1" sqref="F11:N11">
      <formula1>$V$69:$V$74</formula1>
    </dataValidation>
    <dataValidation type="list" allowBlank="1" showInputMessage="1" showErrorMessage="1" sqref="N94">
      <formula1>$N$94:$N$431</formula1>
    </dataValidation>
    <dataValidation type="list" allowBlank="1" showInputMessage="1" showErrorMessage="1" sqref="K41:S41">
      <formula1>$M$69:$M$76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96" customWidth="1"/>
    <col min="2" max="4" width="3.42578125" style="96" customWidth="1"/>
    <col min="5" max="5" width="4.7109375" style="96" customWidth="1"/>
    <col min="6" max="8" width="3.42578125" style="96" customWidth="1"/>
    <col min="9" max="9" width="4.7109375" style="96" customWidth="1"/>
    <col min="10" max="12" width="3.42578125" style="96" customWidth="1"/>
    <col min="13" max="13" width="4.7109375" style="96" customWidth="1"/>
    <col min="14" max="21" width="3.42578125" style="96" customWidth="1"/>
    <col min="22" max="22" width="4.7109375" style="96" customWidth="1"/>
    <col min="23" max="23" width="3.42578125" style="96" customWidth="1"/>
    <col min="24" max="24" width="4.7109375" style="96" customWidth="1"/>
    <col min="25" max="26" width="3.42578125" style="96" customWidth="1"/>
    <col min="27" max="39" width="4.7109375" style="96" customWidth="1"/>
    <col min="40" max="40" width="14.85546875" style="96" hidden="1" customWidth="1"/>
    <col min="41" max="41" width="25.7109375" style="96" hidden="1" customWidth="1"/>
    <col min="42" max="46" width="0" style="96" hidden="1" customWidth="1"/>
    <col min="47" max="16384" width="14" style="96"/>
  </cols>
  <sheetData>
    <row r="1" spans="1:39" ht="4.9000000000000004" customHeight="1" x14ac:dyDescent="0.2">
      <c r="A1" s="93"/>
      <c r="B1" s="94"/>
      <c r="C1" s="94"/>
      <c r="D1" s="94"/>
      <c r="E1" s="94"/>
      <c r="F1" s="94"/>
      <c r="G1" s="94"/>
      <c r="H1" s="94"/>
      <c r="I1" s="94"/>
      <c r="J1" s="94"/>
      <c r="K1" s="94"/>
      <c r="L1" s="94"/>
      <c r="M1" s="94"/>
      <c r="N1" s="94"/>
      <c r="O1" s="94"/>
      <c r="P1" s="94"/>
      <c r="Q1" s="94"/>
      <c r="R1" s="94"/>
      <c r="S1" s="94"/>
      <c r="T1" s="94"/>
      <c r="U1" s="94"/>
      <c r="V1" s="94"/>
      <c r="W1" s="94"/>
      <c r="X1" s="94"/>
      <c r="Y1" s="94"/>
      <c r="Z1" s="95"/>
    </row>
    <row r="2" spans="1:39" x14ac:dyDescent="0.2">
      <c r="A2" s="97" t="s">
        <v>19</v>
      </c>
      <c r="B2" s="98"/>
      <c r="C2" s="98"/>
      <c r="D2" s="98"/>
      <c r="E2" s="98"/>
      <c r="F2" s="98"/>
      <c r="G2" s="98"/>
      <c r="H2" s="98"/>
      <c r="I2" s="98"/>
      <c r="J2" s="98"/>
      <c r="K2" s="98"/>
      <c r="L2" s="98"/>
      <c r="M2" s="98"/>
      <c r="N2" s="98"/>
      <c r="O2" s="98"/>
      <c r="P2" s="98"/>
      <c r="Q2" s="98"/>
      <c r="R2" s="98"/>
      <c r="S2" s="98"/>
      <c r="T2" s="98"/>
      <c r="U2" s="98"/>
      <c r="V2" s="98"/>
      <c r="W2" s="98"/>
      <c r="X2" s="98"/>
      <c r="Y2" s="98"/>
      <c r="Z2" s="99"/>
      <c r="AA2" s="100"/>
    </row>
    <row r="3" spans="1:39" x14ac:dyDescent="0.2">
      <c r="A3" s="97" t="s">
        <v>20</v>
      </c>
      <c r="B3" s="98"/>
      <c r="C3" s="98"/>
      <c r="D3" s="98"/>
      <c r="E3" s="98"/>
      <c r="F3" s="98"/>
      <c r="G3" s="98"/>
      <c r="H3" s="98"/>
      <c r="I3" s="98"/>
      <c r="J3" s="98"/>
      <c r="K3" s="98"/>
      <c r="L3" s="98"/>
      <c r="M3" s="98"/>
      <c r="N3" s="98"/>
      <c r="O3" s="98"/>
      <c r="P3" s="98"/>
      <c r="Q3" s="98"/>
      <c r="R3" s="98"/>
      <c r="S3" s="98"/>
      <c r="T3" s="98"/>
      <c r="U3" s="98"/>
      <c r="V3" s="98"/>
      <c r="W3" s="98"/>
      <c r="X3" s="98"/>
      <c r="Y3" s="98"/>
      <c r="Z3" s="99"/>
    </row>
    <row r="4" spans="1:39" ht="4.9000000000000004" customHeight="1" thickBot="1" x14ac:dyDescent="0.25">
      <c r="A4" s="101"/>
      <c r="B4" s="102"/>
      <c r="C4" s="102"/>
      <c r="D4" s="102"/>
      <c r="E4" s="102"/>
      <c r="F4" s="102"/>
      <c r="G4" s="102"/>
      <c r="H4" s="102"/>
      <c r="I4" s="102"/>
      <c r="J4" s="102"/>
      <c r="K4" s="102"/>
      <c r="L4" s="102"/>
      <c r="M4" s="102"/>
      <c r="N4" s="102"/>
      <c r="O4" s="102"/>
      <c r="P4" s="102"/>
      <c r="Q4" s="102"/>
      <c r="R4" s="102"/>
      <c r="S4" s="102"/>
      <c r="T4" s="102"/>
      <c r="U4" s="102"/>
      <c r="V4" s="102"/>
      <c r="W4" s="102"/>
      <c r="X4" s="102"/>
      <c r="Y4" s="102"/>
      <c r="Z4" s="103"/>
    </row>
    <row r="5" spans="1:39" ht="8.1" customHeight="1" thickTop="1" x14ac:dyDescent="0.2">
      <c r="A5" s="104"/>
      <c r="B5" s="105"/>
      <c r="C5" s="105"/>
      <c r="D5" s="105"/>
      <c r="E5" s="105"/>
      <c r="F5" s="105"/>
      <c r="G5" s="105"/>
      <c r="H5" s="105"/>
      <c r="I5" s="105"/>
      <c r="J5" s="105"/>
      <c r="K5" s="105"/>
      <c r="L5" s="105"/>
      <c r="M5" s="105"/>
      <c r="N5" s="105"/>
      <c r="O5" s="105"/>
      <c r="P5" s="105"/>
      <c r="Q5" s="105"/>
      <c r="R5" s="105"/>
      <c r="S5" s="105"/>
      <c r="T5" s="105"/>
      <c r="U5" s="105"/>
      <c r="V5" s="105"/>
      <c r="W5" s="105"/>
      <c r="X5" s="105"/>
      <c r="Y5" s="105"/>
      <c r="Z5" s="106"/>
      <c r="AA5" s="107"/>
      <c r="AB5" s="107"/>
      <c r="AC5" s="107"/>
      <c r="AD5" s="107"/>
      <c r="AE5" s="107"/>
      <c r="AF5" s="107"/>
      <c r="AG5" s="107"/>
      <c r="AH5" s="107"/>
      <c r="AI5" s="107"/>
      <c r="AJ5" s="107"/>
      <c r="AK5" s="107"/>
      <c r="AL5" s="107"/>
      <c r="AM5" s="107"/>
    </row>
    <row r="6" spans="1:39" ht="15.95" customHeight="1" x14ac:dyDescent="0.2">
      <c r="A6" s="108"/>
      <c r="B6" s="109"/>
      <c r="C6" s="109"/>
      <c r="D6" s="109"/>
      <c r="E6" s="109"/>
      <c r="F6" s="109"/>
      <c r="G6" s="109"/>
      <c r="H6" s="110" t="s">
        <v>21</v>
      </c>
      <c r="I6" s="373">
        <f>'Yr1 Req'!I6:Z6</f>
        <v>0</v>
      </c>
      <c r="J6" s="373"/>
      <c r="K6" s="373"/>
      <c r="L6" s="373"/>
      <c r="M6" s="373"/>
      <c r="N6" s="373"/>
      <c r="O6" s="373"/>
      <c r="P6" s="373"/>
      <c r="Q6" s="373"/>
      <c r="R6" s="373"/>
      <c r="S6" s="373"/>
      <c r="T6" s="373"/>
      <c r="U6" s="373"/>
      <c r="V6" s="373"/>
      <c r="W6" s="373"/>
      <c r="X6" s="373"/>
      <c r="Y6" s="373"/>
      <c r="Z6" s="374"/>
      <c r="AA6" s="107"/>
      <c r="AB6" s="107"/>
      <c r="AC6" s="107"/>
      <c r="AD6" s="107"/>
      <c r="AE6" s="107"/>
      <c r="AF6" s="107"/>
      <c r="AG6" s="107"/>
      <c r="AH6" s="107"/>
      <c r="AI6" s="107"/>
      <c r="AJ6" s="107"/>
      <c r="AK6" s="107"/>
      <c r="AL6" s="107"/>
      <c r="AM6" s="107"/>
    </row>
    <row r="7" spans="1:39" ht="9.9499999999999993" customHeight="1" x14ac:dyDescent="0.2">
      <c r="A7" s="108"/>
      <c r="B7" s="109"/>
      <c r="C7" s="109"/>
      <c r="D7" s="109"/>
      <c r="E7" s="109"/>
      <c r="F7" s="109"/>
      <c r="G7" s="109"/>
      <c r="H7" s="109"/>
      <c r="I7" s="105"/>
      <c r="J7" s="105"/>
      <c r="K7" s="105"/>
      <c r="L7" s="105"/>
      <c r="M7" s="111" t="s">
        <v>22</v>
      </c>
      <c r="N7" s="105"/>
      <c r="O7" s="105"/>
      <c r="P7" s="105"/>
      <c r="Q7" s="105"/>
      <c r="R7" s="105"/>
      <c r="S7" s="105"/>
      <c r="T7" s="105"/>
      <c r="U7" s="105"/>
      <c r="V7" s="105"/>
      <c r="W7" s="105"/>
      <c r="X7" s="105"/>
      <c r="Y7" s="105"/>
      <c r="Z7" s="106"/>
      <c r="AA7" s="107"/>
      <c r="AB7" s="107"/>
      <c r="AC7" s="107"/>
      <c r="AD7" s="107"/>
      <c r="AE7" s="107"/>
      <c r="AF7" s="107"/>
      <c r="AG7" s="107"/>
      <c r="AH7" s="107"/>
      <c r="AI7" s="107"/>
      <c r="AJ7" s="107"/>
      <c r="AK7" s="107"/>
      <c r="AL7" s="107"/>
      <c r="AM7" s="107"/>
    </row>
    <row r="8" spans="1:39" ht="15.95" customHeight="1" x14ac:dyDescent="0.25">
      <c r="A8" s="108"/>
      <c r="B8" s="109"/>
      <c r="C8" s="109"/>
      <c r="D8" s="109"/>
      <c r="E8" s="110" t="s">
        <v>23</v>
      </c>
      <c r="F8" s="112" t="s">
        <v>24</v>
      </c>
      <c r="G8" s="109"/>
      <c r="H8" s="113"/>
      <c r="I8" s="114"/>
      <c r="J8" s="115" t="s">
        <v>25</v>
      </c>
      <c r="K8" s="116" t="s">
        <v>26</v>
      </c>
      <c r="L8" s="114"/>
      <c r="M8" s="114"/>
      <c r="N8" s="114"/>
      <c r="O8" s="114"/>
      <c r="P8" s="114"/>
      <c r="Q8" s="114"/>
      <c r="R8" s="115" t="s">
        <v>25</v>
      </c>
      <c r="S8" s="116" t="s">
        <v>27</v>
      </c>
      <c r="T8" s="114"/>
      <c r="U8" s="114"/>
      <c r="V8" s="114"/>
      <c r="W8" s="114"/>
      <c r="X8" s="114"/>
      <c r="Y8" s="114"/>
      <c r="Z8" s="117"/>
      <c r="AA8" s="107"/>
      <c r="AB8" s="107"/>
      <c r="AC8" s="107"/>
      <c r="AD8" s="107"/>
      <c r="AE8" s="107"/>
      <c r="AF8" s="107"/>
      <c r="AG8" s="107"/>
      <c r="AH8" s="107"/>
      <c r="AI8" s="107"/>
      <c r="AJ8" s="107"/>
      <c r="AK8" s="107"/>
      <c r="AL8" s="107"/>
      <c r="AM8" s="107"/>
    </row>
    <row r="9" spans="1:39" ht="8.1" customHeight="1" x14ac:dyDescent="0.25">
      <c r="A9" s="108"/>
      <c r="B9" s="109"/>
      <c r="C9" s="109"/>
      <c r="D9" s="109"/>
      <c r="E9" s="109"/>
      <c r="F9" s="109"/>
      <c r="G9" s="109"/>
      <c r="H9" s="109"/>
      <c r="I9" s="118"/>
      <c r="J9" s="118"/>
      <c r="K9" s="118"/>
      <c r="L9" s="118"/>
      <c r="M9" s="118"/>
      <c r="N9" s="118"/>
      <c r="O9" s="118"/>
      <c r="P9" s="118"/>
      <c r="Q9" s="118"/>
      <c r="R9" s="118"/>
      <c r="S9" s="118"/>
      <c r="T9" s="118"/>
      <c r="U9" s="118"/>
      <c r="V9" s="118"/>
      <c r="W9" s="118"/>
      <c r="X9" s="118"/>
      <c r="Y9" s="118"/>
      <c r="Z9" s="119"/>
      <c r="AA9" s="107"/>
      <c r="AB9" s="107"/>
      <c r="AC9" s="107"/>
      <c r="AD9" s="107"/>
      <c r="AE9" s="107"/>
      <c r="AF9" s="107"/>
      <c r="AG9" s="107"/>
      <c r="AH9" s="107"/>
      <c r="AI9" s="107"/>
      <c r="AJ9" s="107"/>
      <c r="AK9" s="107"/>
      <c r="AL9" s="107"/>
      <c r="AM9" s="107"/>
    </row>
    <row r="10" spans="1:39" ht="15.95" customHeight="1" x14ac:dyDescent="0.25">
      <c r="A10" s="108"/>
      <c r="B10" s="109"/>
      <c r="C10" s="109"/>
      <c r="D10" s="109"/>
      <c r="E10" s="110" t="s">
        <v>28</v>
      </c>
      <c r="F10" s="375">
        <f>'Yr1 Req'!F10:N10</f>
        <v>0</v>
      </c>
      <c r="G10" s="375"/>
      <c r="H10" s="375"/>
      <c r="I10" s="375"/>
      <c r="J10" s="375"/>
      <c r="K10" s="375"/>
      <c r="L10" s="375"/>
      <c r="M10" s="375"/>
      <c r="N10" s="375"/>
      <c r="O10" s="109"/>
      <c r="P10" s="109"/>
      <c r="Q10" s="109"/>
      <c r="R10" s="109"/>
      <c r="S10" s="109"/>
      <c r="T10" s="110" t="s">
        <v>29</v>
      </c>
      <c r="U10" s="376"/>
      <c r="V10" s="376"/>
      <c r="W10" s="376"/>
      <c r="X10" s="376"/>
      <c r="Y10" s="376"/>
      <c r="Z10" s="377"/>
      <c r="AA10" s="107"/>
      <c r="AB10" s="107"/>
      <c r="AC10" s="107"/>
      <c r="AD10" s="107"/>
      <c r="AE10" s="107"/>
      <c r="AF10" s="107"/>
      <c r="AG10" s="107"/>
      <c r="AH10" s="107"/>
      <c r="AI10" s="107"/>
      <c r="AJ10" s="107"/>
      <c r="AK10" s="107"/>
      <c r="AL10" s="107"/>
      <c r="AM10" s="107"/>
    </row>
    <row r="11" spans="1:39" ht="15.95" customHeight="1" x14ac:dyDescent="0.25">
      <c r="A11" s="108"/>
      <c r="B11" s="109"/>
      <c r="C11" s="109"/>
      <c r="D11" s="109"/>
      <c r="E11" s="110" t="s">
        <v>30</v>
      </c>
      <c r="F11" s="378">
        <f>'Yr1 Req'!F11:N11</f>
        <v>0</v>
      </c>
      <c r="G11" s="378"/>
      <c r="H11" s="378"/>
      <c r="I11" s="378"/>
      <c r="J11" s="378"/>
      <c r="K11" s="378"/>
      <c r="L11" s="378"/>
      <c r="M11" s="378"/>
      <c r="N11" s="378"/>
      <c r="O11" s="109"/>
      <c r="P11" s="109"/>
      <c r="Q11" s="109"/>
      <c r="R11" s="109"/>
      <c r="S11" s="109"/>
      <c r="T11" s="110" t="s">
        <v>31</v>
      </c>
      <c r="U11" s="379"/>
      <c r="V11" s="379"/>
      <c r="W11" s="379"/>
      <c r="X11" s="379"/>
      <c r="Y11" s="379"/>
      <c r="Z11" s="380"/>
      <c r="AA11" s="107"/>
      <c r="AB11" s="107"/>
      <c r="AC11" s="107"/>
      <c r="AD11" s="107"/>
      <c r="AE11" s="107"/>
      <c r="AF11" s="107"/>
      <c r="AG11" s="107"/>
      <c r="AH11" s="107"/>
      <c r="AI11" s="107"/>
      <c r="AJ11" s="107"/>
      <c r="AK11" s="107"/>
      <c r="AL11" s="107"/>
      <c r="AM11" s="107"/>
    </row>
    <row r="12" spans="1:39" ht="15.95" customHeight="1" x14ac:dyDescent="0.25">
      <c r="A12" s="108"/>
      <c r="B12" s="109"/>
      <c r="C12" s="109"/>
      <c r="D12" s="109"/>
      <c r="E12" s="110" t="s">
        <v>32</v>
      </c>
      <c r="F12" s="378">
        <f>'Yr1 Req'!F12:N12</f>
        <v>0</v>
      </c>
      <c r="G12" s="378"/>
      <c r="H12" s="378"/>
      <c r="I12" s="378"/>
      <c r="J12" s="378"/>
      <c r="K12" s="378"/>
      <c r="L12" s="378"/>
      <c r="M12" s="378"/>
      <c r="N12" s="378"/>
      <c r="O12" s="109"/>
      <c r="P12" s="109"/>
      <c r="Q12" s="109"/>
      <c r="R12" s="109"/>
      <c r="S12" s="109"/>
      <c r="T12" s="110" t="s">
        <v>33</v>
      </c>
      <c r="U12" s="379"/>
      <c r="V12" s="379"/>
      <c r="W12" s="379"/>
      <c r="X12" s="379"/>
      <c r="Y12" s="379"/>
      <c r="Z12" s="380"/>
      <c r="AA12" s="107"/>
      <c r="AB12" s="107"/>
      <c r="AC12" s="107"/>
      <c r="AD12" s="107"/>
      <c r="AE12" s="107"/>
      <c r="AF12" s="107"/>
      <c r="AG12" s="107"/>
      <c r="AH12" s="107"/>
      <c r="AI12" s="107"/>
      <c r="AJ12" s="107"/>
      <c r="AK12" s="107"/>
      <c r="AL12" s="107"/>
      <c r="AM12" s="107"/>
    </row>
    <row r="13" spans="1:39" ht="15.95" customHeight="1" x14ac:dyDescent="0.2">
      <c r="A13" s="382" t="s">
        <v>912</v>
      </c>
      <c r="B13" s="383"/>
      <c r="C13" s="383"/>
      <c r="D13" s="383"/>
      <c r="E13" s="383"/>
      <c r="F13" s="385">
        <f>'Yr1 Req'!F13:Z14</f>
        <v>0</v>
      </c>
      <c r="G13" s="385"/>
      <c r="H13" s="385"/>
      <c r="I13" s="385"/>
      <c r="J13" s="385"/>
      <c r="K13" s="385"/>
      <c r="L13" s="385"/>
      <c r="M13" s="385"/>
      <c r="N13" s="385"/>
      <c r="O13" s="385"/>
      <c r="P13" s="385"/>
      <c r="Q13" s="385"/>
      <c r="R13" s="385"/>
      <c r="S13" s="385"/>
      <c r="T13" s="385"/>
      <c r="U13" s="385"/>
      <c r="V13" s="385"/>
      <c r="W13" s="385"/>
      <c r="X13" s="385"/>
      <c r="Y13" s="385"/>
      <c r="Z13" s="386"/>
      <c r="AA13" s="107"/>
      <c r="AB13" s="107"/>
      <c r="AC13" s="107"/>
      <c r="AD13" s="107"/>
      <c r="AE13" s="107"/>
      <c r="AF13" s="107"/>
      <c r="AG13" s="107"/>
      <c r="AH13" s="107"/>
      <c r="AI13" s="107"/>
      <c r="AJ13" s="107"/>
      <c r="AK13" s="107"/>
      <c r="AL13" s="107"/>
      <c r="AM13" s="107"/>
    </row>
    <row r="14" spans="1:39" ht="15.95" customHeight="1" x14ac:dyDescent="0.2">
      <c r="A14" s="382"/>
      <c r="B14" s="383"/>
      <c r="C14" s="383"/>
      <c r="D14" s="383"/>
      <c r="E14" s="383"/>
      <c r="F14" s="387"/>
      <c r="G14" s="387"/>
      <c r="H14" s="387"/>
      <c r="I14" s="387"/>
      <c r="J14" s="387"/>
      <c r="K14" s="387"/>
      <c r="L14" s="387"/>
      <c r="M14" s="387"/>
      <c r="N14" s="387"/>
      <c r="O14" s="387"/>
      <c r="P14" s="387"/>
      <c r="Q14" s="387"/>
      <c r="R14" s="387"/>
      <c r="S14" s="387"/>
      <c r="T14" s="387"/>
      <c r="U14" s="387"/>
      <c r="V14" s="387"/>
      <c r="W14" s="387"/>
      <c r="X14" s="387"/>
      <c r="Y14" s="387"/>
      <c r="Z14" s="388"/>
      <c r="AA14" s="107"/>
      <c r="AB14" s="107"/>
      <c r="AC14" s="107"/>
      <c r="AD14" s="107"/>
      <c r="AE14" s="107"/>
      <c r="AF14" s="107"/>
      <c r="AG14" s="107"/>
      <c r="AH14" s="107"/>
      <c r="AI14" s="107"/>
      <c r="AJ14" s="107"/>
      <c r="AK14" s="107"/>
      <c r="AL14" s="107"/>
      <c r="AM14" s="107"/>
    </row>
    <row r="15" spans="1:39" ht="15.95" customHeight="1" x14ac:dyDescent="0.25">
      <c r="A15" s="108" t="s">
        <v>34</v>
      </c>
      <c r="B15" s="109"/>
      <c r="C15" s="109"/>
      <c r="D15" s="109"/>
      <c r="E15" s="109"/>
      <c r="F15" s="120"/>
      <c r="G15" s="121" t="s">
        <v>25</v>
      </c>
      <c r="H15" s="105" t="s">
        <v>35</v>
      </c>
      <c r="I15" s="105"/>
      <c r="J15" s="105"/>
      <c r="K15" s="105"/>
      <c r="L15" s="121" t="s">
        <v>25</v>
      </c>
      <c r="M15" s="105" t="s">
        <v>913</v>
      </c>
      <c r="N15" s="122"/>
      <c r="O15" s="105"/>
      <c r="P15" s="123" t="s">
        <v>25</v>
      </c>
      <c r="Q15" s="105" t="s">
        <v>914</v>
      </c>
      <c r="R15" s="105"/>
      <c r="S15" s="120"/>
      <c r="T15" s="121" t="s">
        <v>25</v>
      </c>
      <c r="U15" s="105" t="s">
        <v>1</v>
      </c>
      <c r="V15" s="105"/>
      <c r="W15" s="389"/>
      <c r="X15" s="389"/>
      <c r="Y15" s="389"/>
      <c r="Z15" s="390"/>
      <c r="AA15" s="107"/>
      <c r="AB15" s="107"/>
      <c r="AC15" s="107"/>
      <c r="AD15" s="107"/>
      <c r="AE15" s="107"/>
      <c r="AF15" s="107"/>
      <c r="AG15" s="107"/>
      <c r="AH15" s="107"/>
      <c r="AI15" s="107"/>
      <c r="AJ15" s="107"/>
      <c r="AK15" s="107"/>
      <c r="AL15" s="107"/>
      <c r="AM15" s="107"/>
    </row>
    <row r="16" spans="1:39" ht="15.95" customHeight="1" x14ac:dyDescent="0.25">
      <c r="A16" s="391" t="s">
        <v>915</v>
      </c>
      <c r="B16" s="391"/>
      <c r="C16" s="391"/>
      <c r="D16" s="391"/>
      <c r="E16" s="391"/>
      <c r="F16" s="372">
        <f>'Yr1 Req'!F16:N16</f>
        <v>0</v>
      </c>
      <c r="G16" s="375"/>
      <c r="H16" s="375"/>
      <c r="I16" s="375"/>
      <c r="J16" s="375"/>
      <c r="K16" s="375"/>
      <c r="L16" s="375"/>
      <c r="M16" s="375"/>
      <c r="N16" s="375"/>
      <c r="O16" s="105"/>
      <c r="P16" s="123"/>
      <c r="Q16" s="105"/>
      <c r="R16" s="105"/>
      <c r="S16" s="120"/>
      <c r="T16" s="121"/>
      <c r="U16" s="105"/>
      <c r="V16" s="105"/>
      <c r="W16" s="118"/>
      <c r="X16" s="118"/>
      <c r="Y16" s="118"/>
      <c r="Z16" s="119"/>
      <c r="AA16" s="107"/>
      <c r="AB16" s="107"/>
      <c r="AC16" s="107"/>
      <c r="AD16" s="107"/>
      <c r="AE16" s="107"/>
      <c r="AF16" s="107"/>
      <c r="AG16" s="107"/>
      <c r="AH16" s="107"/>
      <c r="AI16" s="107"/>
      <c r="AJ16" s="107"/>
      <c r="AK16" s="107"/>
      <c r="AL16" s="107"/>
      <c r="AM16" s="107"/>
    </row>
    <row r="17" spans="1:46" ht="6" customHeight="1" thickBot="1" x14ac:dyDescent="0.25">
      <c r="A17" s="124"/>
      <c r="B17" s="125"/>
      <c r="C17" s="125"/>
      <c r="D17" s="125"/>
      <c r="E17" s="125"/>
      <c r="F17" s="125"/>
      <c r="G17" s="126"/>
      <c r="H17" s="125"/>
      <c r="I17" s="125"/>
      <c r="J17" s="125"/>
      <c r="K17" s="125"/>
      <c r="L17" s="126"/>
      <c r="M17" s="125"/>
      <c r="N17" s="125"/>
      <c r="O17" s="125"/>
      <c r="P17" s="126"/>
      <c r="Q17" s="125"/>
      <c r="R17" s="125"/>
      <c r="S17" s="125"/>
      <c r="T17" s="125"/>
      <c r="U17" s="125"/>
      <c r="V17" s="125"/>
      <c r="W17" s="125"/>
      <c r="X17" s="125"/>
      <c r="Y17" s="125"/>
      <c r="Z17" s="127"/>
      <c r="AA17" s="107"/>
      <c r="AB17" s="107"/>
      <c r="AC17" s="107"/>
      <c r="AD17" s="107"/>
      <c r="AE17" s="107"/>
      <c r="AF17" s="107"/>
      <c r="AG17" s="107"/>
      <c r="AH17" s="107"/>
      <c r="AI17" s="107"/>
      <c r="AJ17" s="107"/>
      <c r="AK17" s="107"/>
      <c r="AL17" s="107"/>
      <c r="AM17" s="107"/>
    </row>
    <row r="18" spans="1:46" ht="15.95" customHeight="1" thickTop="1" x14ac:dyDescent="0.2">
      <c r="A18" s="108"/>
      <c r="B18" s="109"/>
      <c r="C18" s="109"/>
      <c r="D18" s="109"/>
      <c r="E18" s="109"/>
      <c r="F18" s="109"/>
      <c r="G18" s="109"/>
      <c r="H18" s="109"/>
      <c r="I18" s="109"/>
      <c r="J18" s="128" t="s">
        <v>36</v>
      </c>
      <c r="K18" s="129"/>
      <c r="L18" s="129"/>
      <c r="M18" s="129"/>
      <c r="N18" s="129"/>
      <c r="O18" s="129"/>
      <c r="P18" s="129"/>
      <c r="Q18" s="130"/>
      <c r="R18" s="131"/>
      <c r="S18" s="109"/>
      <c r="T18" s="109"/>
      <c r="U18" s="109"/>
      <c r="V18" s="109"/>
      <c r="W18" s="109"/>
      <c r="X18" s="109"/>
      <c r="Y18" s="109"/>
      <c r="Z18" s="132"/>
      <c r="AA18" s="107"/>
      <c r="AB18" s="107"/>
      <c r="AC18" s="107"/>
      <c r="AD18" s="107"/>
      <c r="AE18" s="107"/>
      <c r="AF18" s="107"/>
      <c r="AG18" s="107"/>
      <c r="AH18" s="107"/>
      <c r="AI18" s="107"/>
      <c r="AJ18" s="107"/>
      <c r="AK18" s="107"/>
      <c r="AL18" s="107"/>
      <c r="AM18" s="107"/>
      <c r="AN18" s="107">
        <v>1</v>
      </c>
      <c r="AO18" s="107" t="s">
        <v>37</v>
      </c>
      <c r="AP18" s="107">
        <v>660531</v>
      </c>
      <c r="AQ18" s="96">
        <v>60531</v>
      </c>
      <c r="AS18" s="107" t="s">
        <v>38</v>
      </c>
      <c r="AT18" s="107">
        <v>660501</v>
      </c>
    </row>
    <row r="19" spans="1:46" ht="15.95" customHeight="1" x14ac:dyDescent="0.2">
      <c r="A19" s="133"/>
      <c r="B19" s="105"/>
      <c r="C19" s="105"/>
      <c r="D19" s="110" t="s">
        <v>34</v>
      </c>
      <c r="E19" s="112" t="s">
        <v>24</v>
      </c>
      <c r="F19" s="105"/>
      <c r="G19" s="113"/>
      <c r="H19" s="134" t="s">
        <v>25</v>
      </c>
      <c r="I19" s="105" t="s">
        <v>39</v>
      </c>
      <c r="J19" s="113"/>
      <c r="K19" s="105"/>
      <c r="L19" s="105"/>
      <c r="M19" s="105"/>
      <c r="N19" s="121" t="s">
        <v>25</v>
      </c>
      <c r="O19" s="105" t="s">
        <v>40</v>
      </c>
      <c r="P19" s="113"/>
      <c r="Q19" s="113"/>
      <c r="R19" s="105"/>
      <c r="S19" s="105"/>
      <c r="T19" s="105"/>
      <c r="U19" s="105"/>
      <c r="V19" s="105"/>
      <c r="W19" s="105"/>
      <c r="X19" s="105"/>
      <c r="Y19" s="105"/>
      <c r="Z19" s="106"/>
      <c r="AA19" s="107"/>
      <c r="AB19" s="107"/>
      <c r="AC19" s="107"/>
      <c r="AD19" s="107"/>
      <c r="AE19" s="107"/>
      <c r="AF19" s="107"/>
      <c r="AG19" s="107"/>
      <c r="AH19" s="107"/>
      <c r="AI19" s="107"/>
      <c r="AJ19" s="107"/>
      <c r="AK19" s="107"/>
      <c r="AL19" s="107"/>
      <c r="AM19" s="107"/>
      <c r="AN19" s="107">
        <f t="shared" ref="AN19:AN25" si="0">AN18+1</f>
        <v>2</v>
      </c>
      <c r="AO19" s="107" t="s">
        <v>41</v>
      </c>
      <c r="AP19" s="107">
        <v>660532</v>
      </c>
      <c r="AQ19" s="96">
        <f t="shared" ref="AQ19:AQ25" si="1">AQ18+1</f>
        <v>60532</v>
      </c>
      <c r="AS19" s="107" t="s">
        <v>42</v>
      </c>
      <c r="AT19" s="107">
        <f t="shared" ref="AT19:AT25" si="2">AT18+1</f>
        <v>660502</v>
      </c>
    </row>
    <row r="20" spans="1:46" ht="15.95" customHeight="1" x14ac:dyDescent="0.2">
      <c r="A20" s="133"/>
      <c r="B20" s="109"/>
      <c r="C20" s="109"/>
      <c r="D20" s="110"/>
      <c r="E20" s="110" t="s">
        <v>25</v>
      </c>
      <c r="F20" s="105" t="s">
        <v>43</v>
      </c>
      <c r="G20" s="105"/>
      <c r="H20" s="135"/>
      <c r="I20" s="113"/>
      <c r="J20" s="121" t="s">
        <v>25</v>
      </c>
      <c r="K20" s="105" t="s">
        <v>44</v>
      </c>
      <c r="L20" s="105"/>
      <c r="M20" s="105"/>
      <c r="N20" s="113"/>
      <c r="O20" s="136" t="s">
        <v>45</v>
      </c>
      <c r="P20" s="113"/>
      <c r="Q20" s="135"/>
      <c r="R20" s="393">
        <f>'Yr1 Req'!R20:Z20</f>
        <v>0</v>
      </c>
      <c r="S20" s="393"/>
      <c r="T20" s="393"/>
      <c r="U20" s="393"/>
      <c r="V20" s="393"/>
      <c r="W20" s="393"/>
      <c r="X20" s="393"/>
      <c r="Y20" s="393"/>
      <c r="Z20" s="394"/>
      <c r="AA20" s="107"/>
      <c r="AB20" s="107"/>
      <c r="AC20" s="107"/>
      <c r="AD20" s="107"/>
      <c r="AE20" s="107"/>
      <c r="AF20" s="107"/>
      <c r="AG20" s="107"/>
      <c r="AH20" s="107"/>
      <c r="AI20" s="107"/>
      <c r="AJ20" s="107"/>
      <c r="AK20" s="107"/>
      <c r="AL20" s="107"/>
      <c r="AM20" s="107"/>
      <c r="AN20" s="107">
        <f t="shared" si="0"/>
        <v>3</v>
      </c>
      <c r="AO20" s="107" t="s">
        <v>46</v>
      </c>
      <c r="AP20" s="107">
        <v>660533</v>
      </c>
      <c r="AQ20" s="96">
        <f t="shared" si="1"/>
        <v>60533</v>
      </c>
      <c r="AS20" s="107" t="s">
        <v>47</v>
      </c>
      <c r="AT20" s="107">
        <f t="shared" si="2"/>
        <v>660503</v>
      </c>
    </row>
    <row r="21" spans="1:46" ht="15.95" customHeight="1" x14ac:dyDescent="0.2">
      <c r="A21" s="108"/>
      <c r="B21" s="109"/>
      <c r="C21" s="109"/>
      <c r="D21" s="109"/>
      <c r="E21" s="109"/>
      <c r="F21" s="109"/>
      <c r="G21" s="109"/>
      <c r="H21" s="110" t="s">
        <v>21</v>
      </c>
      <c r="I21" s="375">
        <f>(I6)</f>
        <v>0</v>
      </c>
      <c r="J21" s="375"/>
      <c r="K21" s="375"/>
      <c r="L21" s="375"/>
      <c r="M21" s="375"/>
      <c r="N21" s="375"/>
      <c r="O21" s="375"/>
      <c r="P21" s="375"/>
      <c r="Q21" s="375"/>
      <c r="R21" s="375"/>
      <c r="S21" s="375"/>
      <c r="T21" s="375"/>
      <c r="U21" s="375"/>
      <c r="V21" s="375"/>
      <c r="W21" s="375"/>
      <c r="X21" s="375"/>
      <c r="Y21" s="375"/>
      <c r="Z21" s="395"/>
      <c r="AA21" s="107"/>
      <c r="AB21" s="107"/>
      <c r="AC21" s="107"/>
      <c r="AD21" s="107"/>
      <c r="AE21" s="107"/>
      <c r="AF21" s="107"/>
      <c r="AG21" s="107"/>
      <c r="AH21" s="107"/>
      <c r="AI21" s="107"/>
      <c r="AJ21" s="107"/>
      <c r="AK21" s="107"/>
      <c r="AL21" s="107"/>
      <c r="AM21" s="107"/>
      <c r="AN21" s="107">
        <f t="shared" si="0"/>
        <v>4</v>
      </c>
      <c r="AO21" s="107" t="s">
        <v>48</v>
      </c>
      <c r="AP21" s="107">
        <v>660534</v>
      </c>
      <c r="AQ21" s="96">
        <f t="shared" si="1"/>
        <v>60534</v>
      </c>
      <c r="AS21" s="107" t="s">
        <v>49</v>
      </c>
      <c r="AT21" s="107">
        <f t="shared" si="2"/>
        <v>660504</v>
      </c>
    </row>
    <row r="22" spans="1:46" ht="9.9499999999999993" customHeight="1" x14ac:dyDescent="0.2">
      <c r="A22" s="104"/>
      <c r="B22" s="105"/>
      <c r="C22" s="105"/>
      <c r="D22" s="105"/>
      <c r="E22" s="105"/>
      <c r="F22" s="105"/>
      <c r="G22" s="105"/>
      <c r="H22" s="105"/>
      <c r="I22" s="105"/>
      <c r="J22" s="105"/>
      <c r="K22" s="105"/>
      <c r="L22" s="111" t="s">
        <v>22</v>
      </c>
      <c r="M22" s="105"/>
      <c r="N22" s="105"/>
      <c r="O22" s="105"/>
      <c r="P22" s="105"/>
      <c r="Q22" s="105"/>
      <c r="R22" s="105"/>
      <c r="S22" s="105"/>
      <c r="T22" s="105"/>
      <c r="U22" s="105"/>
      <c r="V22" s="105"/>
      <c r="W22" s="105"/>
      <c r="X22" s="105"/>
      <c r="Y22" s="105"/>
      <c r="Z22" s="106"/>
      <c r="AA22" s="107"/>
      <c r="AB22" s="107"/>
      <c r="AC22" s="107"/>
      <c r="AD22" s="107"/>
      <c r="AE22" s="107"/>
      <c r="AF22" s="107"/>
      <c r="AG22" s="107"/>
      <c r="AH22" s="107"/>
      <c r="AI22" s="107"/>
      <c r="AJ22" s="107"/>
      <c r="AK22" s="107"/>
      <c r="AL22" s="107"/>
      <c r="AM22" s="107"/>
      <c r="AN22" s="107">
        <f t="shared" si="0"/>
        <v>5</v>
      </c>
      <c r="AO22" s="107" t="s">
        <v>50</v>
      </c>
      <c r="AP22" s="107">
        <v>660535</v>
      </c>
      <c r="AQ22" s="96">
        <f t="shared" si="1"/>
        <v>60535</v>
      </c>
      <c r="AS22" s="107" t="s">
        <v>51</v>
      </c>
      <c r="AT22" s="107">
        <f t="shared" si="2"/>
        <v>660505</v>
      </c>
    </row>
    <row r="23" spans="1:46" ht="15.95" customHeight="1" x14ac:dyDescent="0.2">
      <c r="A23" s="108"/>
      <c r="B23" s="109"/>
      <c r="C23" s="109"/>
      <c r="D23" s="109"/>
      <c r="E23" s="110" t="s">
        <v>52</v>
      </c>
      <c r="F23" s="420"/>
      <c r="G23" s="420"/>
      <c r="H23" s="420"/>
      <c r="I23" s="420"/>
      <c r="J23" s="420"/>
      <c r="K23" s="420"/>
      <c r="L23" s="420"/>
      <c r="M23" s="105"/>
      <c r="N23" s="109"/>
      <c r="O23" s="109"/>
      <c r="P23" s="109"/>
      <c r="Q23" s="109"/>
      <c r="R23" s="109"/>
      <c r="S23" s="109"/>
      <c r="T23" s="110" t="s">
        <v>916</v>
      </c>
      <c r="U23" s="421">
        <f>'Yr1 Req'!U23:Z23</f>
        <v>0</v>
      </c>
      <c r="V23" s="421"/>
      <c r="W23" s="421"/>
      <c r="X23" s="421"/>
      <c r="Y23" s="421"/>
      <c r="Z23" s="422"/>
      <c r="AA23" s="107"/>
      <c r="AB23" s="107"/>
      <c r="AC23" s="107"/>
      <c r="AD23" s="107"/>
      <c r="AE23" s="107"/>
      <c r="AF23" s="107"/>
      <c r="AG23" s="107"/>
      <c r="AH23" s="107"/>
      <c r="AI23" s="107"/>
      <c r="AJ23" s="107"/>
      <c r="AK23" s="107"/>
      <c r="AL23" s="107"/>
      <c r="AM23" s="107"/>
      <c r="AN23" s="107">
        <f t="shared" si="0"/>
        <v>6</v>
      </c>
      <c r="AO23" s="107" t="s">
        <v>53</v>
      </c>
      <c r="AP23" s="107">
        <v>660536</v>
      </c>
      <c r="AQ23" s="96">
        <f t="shared" si="1"/>
        <v>60536</v>
      </c>
      <c r="AS23" s="107" t="s">
        <v>54</v>
      </c>
      <c r="AT23" s="107">
        <f t="shared" si="2"/>
        <v>660506</v>
      </c>
    </row>
    <row r="24" spans="1:46" ht="15.95" customHeight="1" x14ac:dyDescent="0.2">
      <c r="A24" s="108"/>
      <c r="B24" s="109"/>
      <c r="C24" s="109"/>
      <c r="D24" s="109"/>
      <c r="E24" s="110" t="s">
        <v>55</v>
      </c>
      <c r="F24" s="373"/>
      <c r="G24" s="373"/>
      <c r="H24" s="373"/>
      <c r="I24" s="373"/>
      <c r="J24" s="373"/>
      <c r="K24" s="373"/>
      <c r="L24" s="373"/>
      <c r="M24" s="105"/>
      <c r="N24" s="109"/>
      <c r="O24" s="109"/>
      <c r="P24" s="109"/>
      <c r="Q24" s="109"/>
      <c r="R24" s="109"/>
      <c r="S24" s="109"/>
      <c r="T24" s="110" t="s">
        <v>56</v>
      </c>
      <c r="U24" s="373"/>
      <c r="V24" s="373"/>
      <c r="W24" s="373"/>
      <c r="X24" s="373"/>
      <c r="Y24" s="373"/>
      <c r="Z24" s="374"/>
      <c r="AA24" s="107"/>
      <c r="AB24" s="137"/>
      <c r="AC24" s="137"/>
      <c r="AD24" s="137"/>
      <c r="AE24" s="137"/>
      <c r="AF24" s="107"/>
      <c r="AG24" s="107"/>
      <c r="AH24" s="137"/>
      <c r="AI24" s="137"/>
      <c r="AJ24" s="137"/>
      <c r="AK24" s="137"/>
      <c r="AL24" s="107"/>
      <c r="AM24" s="107"/>
      <c r="AN24" s="107">
        <f t="shared" si="0"/>
        <v>7</v>
      </c>
      <c r="AO24" s="107" t="s">
        <v>57</v>
      </c>
      <c r="AP24" s="107">
        <v>660537</v>
      </c>
      <c r="AQ24" s="96">
        <f t="shared" si="1"/>
        <v>60537</v>
      </c>
      <c r="AS24" s="107" t="s">
        <v>58</v>
      </c>
      <c r="AT24" s="107">
        <f t="shared" si="2"/>
        <v>660507</v>
      </c>
    </row>
    <row r="25" spans="1:46" ht="15.95" customHeight="1" x14ac:dyDescent="0.2">
      <c r="A25" s="108"/>
      <c r="B25" s="109"/>
      <c r="C25" s="109"/>
      <c r="D25" s="109"/>
      <c r="E25" s="110" t="s">
        <v>59</v>
      </c>
      <c r="F25" s="373"/>
      <c r="G25" s="373"/>
      <c r="H25" s="373"/>
      <c r="I25" s="373"/>
      <c r="J25" s="373"/>
      <c r="K25" s="373"/>
      <c r="L25" s="373"/>
      <c r="M25" s="105"/>
      <c r="N25" s="109"/>
      <c r="O25" s="109"/>
      <c r="P25" s="109"/>
      <c r="Q25" s="109"/>
      <c r="R25" s="109"/>
      <c r="S25" s="109"/>
      <c r="T25" s="110" t="s">
        <v>60</v>
      </c>
      <c r="U25" s="373"/>
      <c r="V25" s="373"/>
      <c r="W25" s="373"/>
      <c r="X25" s="373"/>
      <c r="Y25" s="373"/>
      <c r="Z25" s="374"/>
      <c r="AA25" s="107"/>
      <c r="AB25" s="107"/>
      <c r="AC25" s="107"/>
      <c r="AD25" s="107"/>
      <c r="AE25" s="107"/>
      <c r="AF25" s="107"/>
      <c r="AG25" s="107"/>
      <c r="AH25" s="107"/>
      <c r="AI25" s="107"/>
      <c r="AJ25" s="107"/>
      <c r="AK25" s="107"/>
      <c r="AL25" s="107"/>
      <c r="AM25" s="107"/>
      <c r="AN25" s="107">
        <f t="shared" si="0"/>
        <v>8</v>
      </c>
      <c r="AO25" s="107" t="s">
        <v>61</v>
      </c>
      <c r="AP25" s="107">
        <v>660538</v>
      </c>
      <c r="AQ25" s="96">
        <f t="shared" si="1"/>
        <v>60538</v>
      </c>
      <c r="AS25" s="107" t="s">
        <v>62</v>
      </c>
      <c r="AT25" s="107">
        <f t="shared" si="2"/>
        <v>660508</v>
      </c>
    </row>
    <row r="26" spans="1:46" ht="15.95" customHeight="1" x14ac:dyDescent="0.2">
      <c r="A26" s="108"/>
      <c r="B26" s="109"/>
      <c r="C26" s="109"/>
      <c r="D26" s="109"/>
      <c r="E26" s="110" t="s">
        <v>63</v>
      </c>
      <c r="F26" s="373"/>
      <c r="G26" s="373"/>
      <c r="H26" s="373"/>
      <c r="I26" s="373"/>
      <c r="J26" s="373"/>
      <c r="K26" s="373"/>
      <c r="L26" s="373"/>
      <c r="M26" s="105"/>
      <c r="N26" s="109"/>
      <c r="O26" s="109"/>
      <c r="P26" s="109"/>
      <c r="Q26" s="109"/>
      <c r="R26" s="109"/>
      <c r="S26" s="109"/>
      <c r="T26" s="110" t="s">
        <v>64</v>
      </c>
      <c r="U26" s="373"/>
      <c r="V26" s="373"/>
      <c r="W26" s="373"/>
      <c r="X26" s="373"/>
      <c r="Y26" s="373"/>
      <c r="Z26" s="374"/>
      <c r="AA26" s="107"/>
      <c r="AB26" s="107"/>
      <c r="AC26" s="107"/>
      <c r="AD26" s="107"/>
      <c r="AE26" s="107"/>
      <c r="AF26" s="107"/>
      <c r="AG26" s="107"/>
      <c r="AH26" s="107"/>
      <c r="AI26" s="107"/>
      <c r="AJ26" s="107"/>
      <c r="AK26" s="107"/>
      <c r="AL26" s="107"/>
      <c r="AM26" s="107"/>
      <c r="AN26" s="107"/>
      <c r="AO26" s="107"/>
      <c r="AP26" s="107"/>
    </row>
    <row r="27" spans="1:46" ht="15.95" customHeight="1" x14ac:dyDescent="0.2">
      <c r="A27" s="108"/>
      <c r="B27" s="109"/>
      <c r="C27" s="109"/>
      <c r="D27" s="109"/>
      <c r="E27" s="110" t="s">
        <v>65</v>
      </c>
      <c r="F27" s="373"/>
      <c r="G27" s="373"/>
      <c r="H27" s="373"/>
      <c r="I27" s="373"/>
      <c r="J27" s="373"/>
      <c r="K27" s="373"/>
      <c r="L27" s="373"/>
      <c r="M27" s="105"/>
      <c r="N27" s="109"/>
      <c r="O27" s="109"/>
      <c r="P27" s="109"/>
      <c r="Q27" s="109"/>
      <c r="R27" s="109"/>
      <c r="S27" s="109"/>
      <c r="T27" s="110" t="s">
        <v>66</v>
      </c>
      <c r="U27" s="373"/>
      <c r="V27" s="373"/>
      <c r="W27" s="373"/>
      <c r="X27" s="373"/>
      <c r="Y27" s="373"/>
      <c r="Z27" s="374"/>
      <c r="AA27" s="107"/>
      <c r="AB27" s="107"/>
      <c r="AC27" s="107"/>
      <c r="AD27" s="107"/>
      <c r="AE27" s="107"/>
      <c r="AF27" s="107"/>
      <c r="AG27" s="107"/>
      <c r="AH27" s="107"/>
      <c r="AI27" s="107"/>
      <c r="AJ27" s="107"/>
      <c r="AK27" s="107"/>
      <c r="AL27" s="107"/>
      <c r="AM27" s="107"/>
      <c r="AN27" s="107"/>
      <c r="AO27" s="107"/>
      <c r="AP27" s="107"/>
    </row>
    <row r="28" spans="1:46" ht="15.95" customHeight="1" x14ac:dyDescent="0.2">
      <c r="A28" s="108"/>
      <c r="B28" s="109"/>
      <c r="C28" s="109"/>
      <c r="D28" s="109"/>
      <c r="E28" s="110" t="s">
        <v>32</v>
      </c>
      <c r="F28" s="373"/>
      <c r="G28" s="373"/>
      <c r="H28" s="373"/>
      <c r="I28" s="373"/>
      <c r="J28" s="373"/>
      <c r="K28" s="373"/>
      <c r="L28" s="373"/>
      <c r="M28" s="105"/>
      <c r="N28" s="109"/>
      <c r="O28" s="109"/>
      <c r="P28" s="109"/>
      <c r="Q28" s="109"/>
      <c r="R28" s="109"/>
      <c r="S28" s="109"/>
      <c r="T28" s="110" t="s">
        <v>67</v>
      </c>
      <c r="U28" s="373"/>
      <c r="V28" s="373"/>
      <c r="W28" s="373"/>
      <c r="X28" s="373"/>
      <c r="Y28" s="373"/>
      <c r="Z28" s="374"/>
      <c r="AA28" s="107"/>
      <c r="AB28" s="107"/>
      <c r="AC28" s="107"/>
      <c r="AD28" s="107"/>
      <c r="AE28" s="107"/>
      <c r="AF28" s="107"/>
      <c r="AG28" s="107"/>
      <c r="AH28" s="107"/>
      <c r="AI28" s="107"/>
      <c r="AJ28" s="107"/>
      <c r="AK28" s="107"/>
      <c r="AL28" s="107"/>
      <c r="AM28" s="107"/>
      <c r="AN28" s="107"/>
      <c r="AO28" s="107"/>
      <c r="AP28" s="107"/>
    </row>
    <row r="29" spans="1:46" ht="15.95" customHeight="1" x14ac:dyDescent="0.2">
      <c r="A29" s="108"/>
      <c r="B29" s="109"/>
      <c r="C29" s="109"/>
      <c r="D29" s="109"/>
      <c r="E29" s="110" t="s">
        <v>68</v>
      </c>
      <c r="F29" s="373"/>
      <c r="G29" s="373"/>
      <c r="H29" s="373"/>
      <c r="I29" s="373"/>
      <c r="J29" s="373"/>
      <c r="K29" s="373"/>
      <c r="L29" s="373"/>
      <c r="M29" s="105"/>
      <c r="N29" s="109"/>
      <c r="O29" s="109"/>
      <c r="P29" s="109"/>
      <c r="Q29" s="109"/>
      <c r="R29" s="109"/>
      <c r="S29" s="109"/>
      <c r="T29" s="110" t="s">
        <v>69</v>
      </c>
      <c r="U29" s="373"/>
      <c r="V29" s="373"/>
      <c r="W29" s="373"/>
      <c r="X29" s="373"/>
      <c r="Y29" s="373"/>
      <c r="Z29" s="374"/>
      <c r="AA29" s="107"/>
      <c r="AB29" s="107"/>
      <c r="AC29" s="107"/>
      <c r="AD29" s="107"/>
      <c r="AE29" s="107"/>
      <c r="AF29" s="107"/>
      <c r="AG29" s="107"/>
      <c r="AH29" s="107"/>
      <c r="AI29" s="107"/>
      <c r="AJ29" s="107"/>
      <c r="AK29" s="107"/>
      <c r="AL29" s="107"/>
      <c r="AM29" s="107"/>
      <c r="AN29" s="107"/>
      <c r="AO29" s="107" t="s">
        <v>37</v>
      </c>
      <c r="AP29" s="107">
        <v>660531</v>
      </c>
    </row>
    <row r="30" spans="1:46" ht="15.95" customHeight="1" x14ac:dyDescent="0.2">
      <c r="A30" s="108"/>
      <c r="B30" s="109"/>
      <c r="C30" s="109"/>
      <c r="D30" s="109"/>
      <c r="E30" s="110" t="s">
        <v>70</v>
      </c>
      <c r="F30" s="373"/>
      <c r="G30" s="373"/>
      <c r="H30" s="373"/>
      <c r="I30" s="373"/>
      <c r="J30" s="373"/>
      <c r="K30" s="373"/>
      <c r="L30" s="373"/>
      <c r="M30" s="105"/>
      <c r="N30" s="109"/>
      <c r="O30" s="109"/>
      <c r="P30" s="109"/>
      <c r="Q30" s="109"/>
      <c r="R30" s="109"/>
      <c r="S30" s="109"/>
      <c r="T30" s="110" t="s">
        <v>71</v>
      </c>
      <c r="U30" s="373"/>
      <c r="V30" s="373"/>
      <c r="W30" s="373"/>
      <c r="X30" s="373"/>
      <c r="Y30" s="373"/>
      <c r="Z30" s="374"/>
      <c r="AA30" s="107"/>
      <c r="AB30" s="107"/>
      <c r="AC30" s="107"/>
      <c r="AD30" s="107"/>
      <c r="AE30" s="107"/>
      <c r="AF30" s="107"/>
      <c r="AG30" s="107"/>
      <c r="AH30" s="107"/>
      <c r="AI30" s="107"/>
      <c r="AJ30" s="107"/>
      <c r="AK30" s="107"/>
      <c r="AL30" s="107"/>
      <c r="AM30" s="107"/>
      <c r="AN30" s="107"/>
      <c r="AO30" s="107" t="s">
        <v>46</v>
      </c>
      <c r="AP30" s="107" t="e">
        <f>#REF!+1</f>
        <v>#REF!</v>
      </c>
    </row>
    <row r="31" spans="1:46" ht="15.95" customHeight="1" x14ac:dyDescent="0.2">
      <c r="A31" s="108"/>
      <c r="B31" s="109"/>
      <c r="C31" s="109"/>
      <c r="D31" s="109"/>
      <c r="E31" s="110" t="s">
        <v>72</v>
      </c>
      <c r="F31" s="373"/>
      <c r="G31" s="373"/>
      <c r="H31" s="373"/>
      <c r="I31" s="373"/>
      <c r="J31" s="373"/>
      <c r="K31" s="373"/>
      <c r="L31" s="373"/>
      <c r="M31" s="105"/>
      <c r="N31" s="109"/>
      <c r="O31" s="138"/>
      <c r="P31" s="138"/>
      <c r="Q31" s="109"/>
      <c r="R31" s="109"/>
      <c r="S31" s="109"/>
      <c r="T31" s="110" t="s">
        <v>545</v>
      </c>
      <c r="U31" s="373"/>
      <c r="V31" s="373"/>
      <c r="W31" s="373"/>
      <c r="X31" s="373"/>
      <c r="Y31" s="373"/>
      <c r="Z31" s="374"/>
      <c r="AA31" s="107"/>
      <c r="AB31" s="107"/>
      <c r="AC31" s="107"/>
      <c r="AD31" s="107"/>
      <c r="AE31" s="107"/>
      <c r="AF31" s="107"/>
      <c r="AG31" s="107"/>
      <c r="AH31" s="107"/>
      <c r="AI31" s="107"/>
      <c r="AJ31" s="107"/>
      <c r="AK31" s="107"/>
      <c r="AL31" s="107"/>
      <c r="AM31" s="107"/>
      <c r="AN31" s="107"/>
      <c r="AO31" s="107" t="s">
        <v>50</v>
      </c>
      <c r="AP31" s="107" t="e">
        <v>#REF!</v>
      </c>
    </row>
    <row r="32" spans="1:46" ht="15.95" customHeight="1" x14ac:dyDescent="0.2">
      <c r="A32" s="108"/>
      <c r="B32" s="109"/>
      <c r="C32" s="109"/>
      <c r="D32" s="109"/>
      <c r="E32" s="110" t="s">
        <v>73</v>
      </c>
      <c r="F32" s="373"/>
      <c r="G32" s="373"/>
      <c r="H32" s="373"/>
      <c r="I32" s="373"/>
      <c r="J32" s="373"/>
      <c r="K32" s="373"/>
      <c r="L32" s="373"/>
      <c r="M32" s="105"/>
      <c r="N32" s="109"/>
      <c r="O32" s="109"/>
      <c r="P32" s="109"/>
      <c r="Q32" s="138"/>
      <c r="R32" s="138"/>
      <c r="S32" s="138"/>
      <c r="T32" s="139" t="s">
        <v>546</v>
      </c>
      <c r="U32" s="373"/>
      <c r="V32" s="373"/>
      <c r="W32" s="373"/>
      <c r="X32" s="373"/>
      <c r="Y32" s="373"/>
      <c r="Z32" s="374"/>
      <c r="AA32" s="107"/>
      <c r="AB32" s="107"/>
      <c r="AC32" s="107"/>
      <c r="AD32" s="107"/>
      <c r="AE32" s="107"/>
      <c r="AF32" s="107"/>
      <c r="AG32" s="107"/>
      <c r="AH32" s="107"/>
      <c r="AI32" s="107"/>
      <c r="AJ32" s="107"/>
      <c r="AK32" s="107"/>
      <c r="AL32" s="107"/>
      <c r="AM32" s="107"/>
      <c r="AN32" s="107"/>
      <c r="AO32" s="107" t="s">
        <v>53</v>
      </c>
      <c r="AP32" s="107" t="e">
        <v>#REF!</v>
      </c>
    </row>
    <row r="33" spans="1:42" ht="15.95" customHeight="1" x14ac:dyDescent="0.2">
      <c r="A33" s="140"/>
      <c r="B33" s="138"/>
      <c r="C33" s="138"/>
      <c r="D33" s="138"/>
      <c r="E33" s="139" t="s">
        <v>547</v>
      </c>
      <c r="F33" s="373"/>
      <c r="G33" s="373"/>
      <c r="H33" s="373"/>
      <c r="I33" s="373"/>
      <c r="J33" s="373"/>
      <c r="K33" s="373"/>
      <c r="L33" s="373"/>
      <c r="M33" s="105"/>
      <c r="N33" s="109"/>
      <c r="O33" s="109"/>
      <c r="P33" s="109"/>
      <c r="Q33" s="109"/>
      <c r="R33" s="109"/>
      <c r="S33" s="109"/>
      <c r="T33" s="110" t="s">
        <v>74</v>
      </c>
      <c r="U33" s="373"/>
      <c r="V33" s="373"/>
      <c r="W33" s="373"/>
      <c r="X33" s="373"/>
      <c r="Y33" s="373"/>
      <c r="Z33" s="374"/>
      <c r="AA33" s="107"/>
      <c r="AB33" s="107"/>
      <c r="AC33" s="107"/>
      <c r="AD33" s="107"/>
      <c r="AE33" s="107"/>
      <c r="AF33" s="107"/>
      <c r="AG33" s="107"/>
      <c r="AH33" s="107"/>
      <c r="AI33" s="107"/>
      <c r="AJ33" s="107"/>
      <c r="AK33" s="107"/>
      <c r="AL33" s="107"/>
      <c r="AM33" s="107"/>
      <c r="AN33" s="107"/>
      <c r="AO33" s="107" t="s">
        <v>57</v>
      </c>
      <c r="AP33" s="107" t="e">
        <v>#REF!</v>
      </c>
    </row>
    <row r="34" spans="1:42" ht="15.95" customHeight="1" x14ac:dyDescent="0.2">
      <c r="A34" s="108"/>
      <c r="B34" s="109"/>
      <c r="C34" s="109"/>
      <c r="D34" s="109"/>
      <c r="E34" s="110" t="s">
        <v>75</v>
      </c>
      <c r="F34" s="373"/>
      <c r="G34" s="373"/>
      <c r="H34" s="373"/>
      <c r="I34" s="373"/>
      <c r="J34" s="373"/>
      <c r="K34" s="373"/>
      <c r="L34" s="373"/>
      <c r="M34" s="105"/>
      <c r="N34" s="109"/>
      <c r="O34" s="109"/>
      <c r="P34" s="109"/>
      <c r="Q34" s="109"/>
      <c r="R34" s="109"/>
      <c r="S34" s="109"/>
      <c r="T34" s="110" t="s">
        <v>76</v>
      </c>
      <c r="U34" s="373"/>
      <c r="V34" s="373"/>
      <c r="W34" s="373"/>
      <c r="X34" s="373"/>
      <c r="Y34" s="373"/>
      <c r="Z34" s="374"/>
      <c r="AA34" s="107"/>
      <c r="AB34" s="107"/>
      <c r="AC34" s="107"/>
      <c r="AD34" s="107"/>
      <c r="AE34" s="107"/>
      <c r="AF34" s="107"/>
      <c r="AG34" s="107"/>
      <c r="AH34" s="107"/>
      <c r="AI34" s="107"/>
      <c r="AJ34" s="107"/>
      <c r="AK34" s="107"/>
      <c r="AL34" s="107"/>
      <c r="AM34" s="107"/>
      <c r="AN34" s="107"/>
      <c r="AO34" s="107" t="s">
        <v>61</v>
      </c>
      <c r="AP34" s="107" t="e">
        <f>AP33+1</f>
        <v>#REF!</v>
      </c>
    </row>
    <row r="35" spans="1:42" ht="8.1" customHeight="1" x14ac:dyDescent="0.2">
      <c r="A35" s="108"/>
      <c r="B35" s="109"/>
      <c r="C35" s="109"/>
      <c r="D35" s="109"/>
      <c r="E35" s="110"/>
      <c r="F35" s="105"/>
      <c r="G35" s="105"/>
      <c r="H35" s="105"/>
      <c r="I35" s="105"/>
      <c r="J35" s="105"/>
      <c r="K35" s="105"/>
      <c r="L35" s="105"/>
      <c r="M35" s="105"/>
      <c r="N35" s="109"/>
      <c r="O35" s="109"/>
      <c r="P35" s="109"/>
      <c r="Q35" s="109"/>
      <c r="R35" s="109"/>
      <c r="S35" s="109"/>
      <c r="T35" s="110"/>
      <c r="U35" s="105"/>
      <c r="V35" s="105"/>
      <c r="W35" s="105"/>
      <c r="X35" s="105"/>
      <c r="Y35" s="105"/>
      <c r="Z35" s="106"/>
      <c r="AA35" s="107"/>
      <c r="AB35" s="107"/>
      <c r="AC35" s="107"/>
      <c r="AD35" s="107"/>
      <c r="AE35" s="107"/>
      <c r="AF35" s="107"/>
      <c r="AG35" s="107"/>
      <c r="AH35" s="107"/>
      <c r="AI35" s="107"/>
      <c r="AJ35" s="107"/>
      <c r="AK35" s="107"/>
      <c r="AL35" s="107"/>
      <c r="AM35" s="107"/>
      <c r="AN35" s="107"/>
      <c r="AO35" s="107"/>
      <c r="AP35" s="107"/>
    </row>
    <row r="36" spans="1:42" ht="15.95" customHeight="1" x14ac:dyDescent="0.2">
      <c r="A36" s="141"/>
      <c r="B36" s="109"/>
      <c r="C36" s="109"/>
      <c r="D36" s="109"/>
      <c r="E36" s="110"/>
      <c r="F36" s="109"/>
      <c r="G36" s="110" t="s">
        <v>77</v>
      </c>
      <c r="H36" s="109"/>
      <c r="I36" s="110" t="s">
        <v>78</v>
      </c>
      <c r="J36" s="375"/>
      <c r="K36" s="375"/>
      <c r="L36" s="142" t="s">
        <v>79</v>
      </c>
      <c r="M36" s="375"/>
      <c r="N36" s="375"/>
      <c r="O36" s="142" t="s">
        <v>80</v>
      </c>
      <c r="P36" s="375"/>
      <c r="Q36" s="375"/>
      <c r="R36" s="142" t="s">
        <v>81</v>
      </c>
      <c r="S36" s="375"/>
      <c r="T36" s="375"/>
      <c r="U36" s="131"/>
      <c r="V36" s="109"/>
      <c r="W36" s="109"/>
      <c r="X36" s="109"/>
      <c r="Y36" s="109"/>
      <c r="Z36" s="132"/>
      <c r="AA36" s="107"/>
      <c r="AB36" s="107"/>
      <c r="AC36" s="107"/>
      <c r="AD36" s="107"/>
      <c r="AE36" s="107"/>
      <c r="AF36" s="107"/>
      <c r="AG36" s="107"/>
      <c r="AH36" s="107"/>
      <c r="AI36" s="107"/>
      <c r="AJ36" s="107"/>
      <c r="AK36" s="107"/>
      <c r="AL36" s="107"/>
      <c r="AM36" s="107"/>
      <c r="AN36" s="107"/>
      <c r="AO36" s="107"/>
      <c r="AP36" s="107"/>
    </row>
    <row r="37" spans="1:42" ht="3.95" customHeight="1" thickBot="1" x14ac:dyDescent="0.25">
      <c r="A37" s="143"/>
      <c r="B37" s="125"/>
      <c r="C37" s="125"/>
      <c r="D37" s="125"/>
      <c r="E37" s="125"/>
      <c r="F37" s="125"/>
      <c r="G37" s="125"/>
      <c r="H37" s="125"/>
      <c r="I37" s="144"/>
      <c r="J37" s="125"/>
      <c r="K37" s="125"/>
      <c r="L37" s="125"/>
      <c r="M37" s="125"/>
      <c r="N37" s="125"/>
      <c r="O37" s="125"/>
      <c r="P37" s="125"/>
      <c r="Q37" s="125"/>
      <c r="R37" s="125"/>
      <c r="S37" s="125"/>
      <c r="T37" s="125"/>
      <c r="U37" s="125"/>
      <c r="V37" s="125"/>
      <c r="W37" s="125"/>
      <c r="X37" s="125"/>
      <c r="Y37" s="125"/>
      <c r="Z37" s="127"/>
      <c r="AA37" s="107"/>
      <c r="AB37" s="107"/>
      <c r="AC37" s="107"/>
      <c r="AD37" s="107"/>
      <c r="AE37" s="107"/>
      <c r="AF37" s="107"/>
      <c r="AG37" s="107"/>
      <c r="AH37" s="107"/>
      <c r="AI37" s="107"/>
      <c r="AJ37" s="107"/>
      <c r="AK37" s="107"/>
      <c r="AL37" s="107"/>
      <c r="AM37" s="107"/>
      <c r="AN37" s="107"/>
      <c r="AO37" s="107"/>
      <c r="AP37" s="107"/>
    </row>
    <row r="38" spans="1:42" ht="15.95" customHeight="1" thickTop="1" x14ac:dyDescent="0.2">
      <c r="A38" s="108"/>
      <c r="B38" s="109"/>
      <c r="C38" s="109"/>
      <c r="D38" s="109"/>
      <c r="E38" s="109"/>
      <c r="F38" s="109"/>
      <c r="G38" s="109"/>
      <c r="H38" s="109"/>
      <c r="I38" s="109"/>
      <c r="J38" s="109"/>
      <c r="K38" s="145" t="s">
        <v>82</v>
      </c>
      <c r="L38" s="146"/>
      <c r="M38" s="146"/>
      <c r="N38" s="146"/>
      <c r="O38" s="146"/>
      <c r="P38" s="147"/>
      <c r="Q38" s="131"/>
      <c r="R38" s="109"/>
      <c r="S38" s="109"/>
      <c r="T38" s="109"/>
      <c r="U38" s="109"/>
      <c r="V38" s="109"/>
      <c r="W38" s="109"/>
      <c r="X38" s="109"/>
      <c r="Y38" s="109"/>
      <c r="Z38" s="132"/>
    </row>
    <row r="39" spans="1:42" ht="15.95" customHeight="1" x14ac:dyDescent="0.25">
      <c r="A39" s="148" t="s">
        <v>83</v>
      </c>
      <c r="B39" s="105"/>
      <c r="C39" s="109"/>
      <c r="D39" s="109"/>
      <c r="E39" s="109"/>
      <c r="F39" s="109"/>
      <c r="G39" s="109"/>
      <c r="H39" s="110" t="s">
        <v>84</v>
      </c>
      <c r="I39" s="105"/>
      <c r="J39" s="116"/>
      <c r="K39" s="376"/>
      <c r="L39" s="376"/>
      <c r="M39" s="376"/>
      <c r="N39" s="376"/>
      <c r="O39" s="376"/>
      <c r="P39" s="376"/>
      <c r="Q39" s="376"/>
      <c r="R39" s="376"/>
      <c r="S39" s="376"/>
      <c r="T39" s="105"/>
      <c r="U39" s="110" t="s">
        <v>85</v>
      </c>
      <c r="V39" s="398"/>
      <c r="W39" s="398"/>
      <c r="X39" s="398"/>
      <c r="Y39" s="398"/>
      <c r="Z39" s="399"/>
    </row>
    <row r="40" spans="1:42" ht="15.95" customHeight="1" x14ac:dyDescent="0.25">
      <c r="A40" s="148" t="s">
        <v>86</v>
      </c>
      <c r="B40" s="105"/>
      <c r="C40" s="109"/>
      <c r="D40" s="109"/>
      <c r="E40" s="109"/>
      <c r="F40" s="109"/>
      <c r="G40" s="109"/>
      <c r="H40" s="110" t="s">
        <v>87</v>
      </c>
      <c r="I40" s="116"/>
      <c r="J40" s="116"/>
      <c r="K40" s="379"/>
      <c r="L40" s="379"/>
      <c r="M40" s="379"/>
      <c r="N40" s="379"/>
      <c r="O40" s="379"/>
      <c r="P40" s="379"/>
      <c r="Q40" s="379"/>
      <c r="R40" s="379"/>
      <c r="S40" s="379"/>
      <c r="T40" s="105"/>
      <c r="U40" s="110" t="s">
        <v>85</v>
      </c>
      <c r="V40" s="400"/>
      <c r="W40" s="400"/>
      <c r="X40" s="400"/>
      <c r="Y40" s="400"/>
      <c r="Z40" s="401"/>
    </row>
    <row r="41" spans="1:42" ht="15.95" customHeight="1" x14ac:dyDescent="0.25">
      <c r="A41" s="148" t="s">
        <v>88</v>
      </c>
      <c r="B41" s="105"/>
      <c r="C41" s="109"/>
      <c r="D41" s="105"/>
      <c r="E41" s="109"/>
      <c r="F41" s="105"/>
      <c r="G41" s="105"/>
      <c r="H41" s="105"/>
      <c r="I41" s="105"/>
      <c r="J41" s="110" t="s">
        <v>89</v>
      </c>
      <c r="K41" s="423"/>
      <c r="L41" s="423"/>
      <c r="M41" s="423"/>
      <c r="N41" s="423"/>
      <c r="O41" s="423"/>
      <c r="P41" s="423"/>
      <c r="Q41" s="423"/>
      <c r="R41" s="423"/>
      <c r="S41" s="423"/>
      <c r="T41" s="105"/>
      <c r="U41" s="110" t="s">
        <v>85</v>
      </c>
      <c r="V41" s="424"/>
      <c r="W41" s="424"/>
      <c r="X41" s="424"/>
      <c r="Y41" s="424"/>
      <c r="Z41" s="425"/>
    </row>
    <row r="42" spans="1:42" ht="15.95" customHeight="1" x14ac:dyDescent="0.25">
      <c r="A42" s="148" t="s">
        <v>90</v>
      </c>
      <c r="B42" s="105"/>
      <c r="C42" s="109"/>
      <c r="D42" s="109"/>
      <c r="E42" s="109"/>
      <c r="F42" s="109"/>
      <c r="G42" s="109"/>
      <c r="H42" s="110" t="s">
        <v>91</v>
      </c>
      <c r="I42" s="105"/>
      <c r="J42" s="105"/>
      <c r="K42" s="379"/>
      <c r="L42" s="379"/>
      <c r="M42" s="379"/>
      <c r="N42" s="379"/>
      <c r="O42" s="379"/>
      <c r="P42" s="379"/>
      <c r="Q42" s="379"/>
      <c r="R42" s="379"/>
      <c r="S42" s="379"/>
      <c r="T42" s="105"/>
      <c r="U42" s="110" t="s">
        <v>85</v>
      </c>
      <c r="V42" s="400"/>
      <c r="W42" s="400"/>
      <c r="X42" s="400"/>
      <c r="Y42" s="400"/>
      <c r="Z42" s="401"/>
    </row>
    <row r="43" spans="1:42" ht="15.95" customHeight="1" x14ac:dyDescent="0.25">
      <c r="A43" s="148" t="s">
        <v>92</v>
      </c>
      <c r="B43" s="105"/>
      <c r="C43" s="109"/>
      <c r="D43" s="109"/>
      <c r="E43" s="109"/>
      <c r="F43" s="109"/>
      <c r="G43" s="109"/>
      <c r="H43" s="110" t="s">
        <v>93</v>
      </c>
      <c r="I43" s="105"/>
      <c r="J43" s="105"/>
      <c r="K43" s="379"/>
      <c r="L43" s="379"/>
      <c r="M43" s="379"/>
      <c r="N43" s="379"/>
      <c r="O43" s="379"/>
      <c r="P43" s="379"/>
      <c r="Q43" s="379"/>
      <c r="R43" s="379"/>
      <c r="S43" s="379"/>
      <c r="T43" s="105"/>
      <c r="U43" s="110" t="s">
        <v>85</v>
      </c>
      <c r="V43" s="400"/>
      <c r="W43" s="400"/>
      <c r="X43" s="400"/>
      <c r="Y43" s="400"/>
      <c r="Z43" s="401"/>
    </row>
    <row r="44" spans="1:42" ht="8.1" customHeight="1" thickBot="1" x14ac:dyDescent="0.25">
      <c r="A44" s="149"/>
      <c r="B44" s="150"/>
      <c r="C44" s="150"/>
      <c r="D44" s="150"/>
      <c r="E44" s="150"/>
      <c r="F44" s="150"/>
      <c r="G44" s="150"/>
      <c r="H44" s="150"/>
      <c r="I44" s="150"/>
      <c r="J44" s="150"/>
      <c r="K44" s="150"/>
      <c r="L44" s="150"/>
      <c r="M44" s="150"/>
      <c r="N44" s="150"/>
      <c r="O44" s="150"/>
      <c r="P44" s="150"/>
      <c r="Q44" s="150"/>
      <c r="R44" s="150"/>
      <c r="S44" s="150"/>
      <c r="T44" s="150"/>
      <c r="U44" s="150"/>
      <c r="V44" s="150"/>
      <c r="W44" s="150"/>
      <c r="X44" s="125"/>
      <c r="Y44" s="125"/>
      <c r="Z44" s="127"/>
    </row>
    <row r="45" spans="1:42" ht="15.95" customHeight="1" thickTop="1" x14ac:dyDescent="0.2">
      <c r="A45" s="151"/>
      <c r="B45" s="152"/>
      <c r="C45" s="135"/>
      <c r="D45" s="405" t="s">
        <v>94</v>
      </c>
      <c r="E45" s="406"/>
      <c r="F45" s="406"/>
      <c r="G45" s="406"/>
      <c r="H45" s="406"/>
      <c r="I45" s="406"/>
      <c r="J45" s="406"/>
      <c r="K45" s="406"/>
      <c r="L45" s="406"/>
      <c r="M45" s="406"/>
      <c r="N45" s="406"/>
      <c r="O45" s="406"/>
      <c r="P45" s="406"/>
      <c r="Q45" s="406"/>
      <c r="R45" s="406"/>
      <c r="S45" s="406"/>
      <c r="T45" s="406"/>
      <c r="U45" s="406"/>
      <c r="V45" s="406"/>
      <c r="W45" s="407"/>
      <c r="X45" s="113"/>
      <c r="Y45" s="113"/>
      <c r="Z45" s="153"/>
    </row>
    <row r="46" spans="1:42" ht="15.95" customHeight="1" x14ac:dyDescent="0.25">
      <c r="A46" s="104"/>
      <c r="B46" s="105"/>
      <c r="C46" s="105"/>
      <c r="D46" s="110" t="s">
        <v>95</v>
      </c>
      <c r="E46" s="376"/>
      <c r="F46" s="376"/>
      <c r="G46" s="376"/>
      <c r="H46" s="376"/>
      <c r="I46" s="376"/>
      <c r="J46" s="376"/>
      <c r="K46" s="376"/>
      <c r="L46" s="376"/>
      <c r="M46" s="376"/>
      <c r="N46" s="376"/>
      <c r="O46" s="376"/>
      <c r="P46" s="376"/>
      <c r="Q46" s="109"/>
      <c r="R46" s="109"/>
      <c r="S46" s="109"/>
      <c r="T46" s="113"/>
      <c r="U46" s="110" t="s">
        <v>96</v>
      </c>
      <c r="V46" s="376"/>
      <c r="W46" s="376"/>
      <c r="X46" s="376"/>
      <c r="Y46" s="376"/>
      <c r="Z46" s="377"/>
    </row>
    <row r="47" spans="1:42" ht="15.95" customHeight="1" x14ac:dyDescent="0.25">
      <c r="A47" s="104"/>
      <c r="B47" s="154"/>
      <c r="C47" s="109"/>
      <c r="D47" s="110" t="s">
        <v>115</v>
      </c>
      <c r="E47" s="426">
        <f>'Yr1 Req'!E47:P47</f>
        <v>0</v>
      </c>
      <c r="F47" s="426"/>
      <c r="G47" s="426"/>
      <c r="H47" s="426"/>
      <c r="I47" s="426"/>
      <c r="J47" s="426"/>
      <c r="K47" s="426"/>
      <c r="L47" s="426"/>
      <c r="M47" s="426"/>
      <c r="N47" s="426"/>
      <c r="O47" s="426"/>
      <c r="P47" s="426"/>
      <c r="Q47" s="109"/>
      <c r="R47" s="109"/>
      <c r="S47" s="109"/>
      <c r="T47" s="113"/>
      <c r="U47" s="110" t="s">
        <v>97</v>
      </c>
      <c r="V47" s="427">
        <f>'Yr1 Req'!V47:Z47</f>
        <v>0</v>
      </c>
      <c r="W47" s="427"/>
      <c r="X47" s="427"/>
      <c r="Y47" s="427"/>
      <c r="Z47" s="428"/>
    </row>
    <row r="48" spans="1:42" ht="15.95" customHeight="1" x14ac:dyDescent="0.25">
      <c r="A48" s="151" t="s">
        <v>116</v>
      </c>
      <c r="B48" s="135"/>
      <c r="C48" s="135"/>
      <c r="D48" s="135"/>
      <c r="E48" s="429">
        <f>'Yr1 Req'!E48:P48</f>
        <v>0</v>
      </c>
      <c r="F48" s="429"/>
      <c r="G48" s="429"/>
      <c r="H48" s="429"/>
      <c r="I48" s="429"/>
      <c r="J48" s="429"/>
      <c r="K48" s="429"/>
      <c r="L48" s="429"/>
      <c r="M48" s="429"/>
      <c r="N48" s="429"/>
      <c r="O48" s="429"/>
      <c r="P48" s="429"/>
      <c r="Q48" s="109"/>
      <c r="R48" s="109"/>
      <c r="S48" s="109"/>
      <c r="T48" s="113"/>
      <c r="U48" s="110" t="s">
        <v>99</v>
      </c>
      <c r="V48" s="430"/>
      <c r="W48" s="430"/>
      <c r="X48" s="430"/>
      <c r="Y48" s="430"/>
      <c r="Z48" s="431"/>
    </row>
    <row r="49" spans="1:26" ht="15.95" customHeight="1" x14ac:dyDescent="0.25">
      <c r="A49" s="104"/>
      <c r="B49" s="113"/>
      <c r="C49" s="155"/>
      <c r="D49" s="110" t="s">
        <v>98</v>
      </c>
      <c r="E49" s="432">
        <f>'Yr1 Req'!E49:P49</f>
        <v>0</v>
      </c>
      <c r="F49" s="432"/>
      <c r="G49" s="432"/>
      <c r="H49" s="432"/>
      <c r="I49" s="432"/>
      <c r="J49" s="432"/>
      <c r="K49" s="432"/>
      <c r="L49" s="432"/>
      <c r="M49" s="432"/>
      <c r="N49" s="432"/>
      <c r="O49" s="432"/>
      <c r="P49" s="432"/>
      <c r="Q49" s="109"/>
      <c r="R49" s="109"/>
      <c r="S49" s="109"/>
      <c r="T49" s="113"/>
      <c r="U49" s="110" t="s">
        <v>101</v>
      </c>
      <c r="V49" s="430"/>
      <c r="W49" s="430"/>
      <c r="X49" s="430"/>
      <c r="Y49" s="430"/>
      <c r="Z49" s="431"/>
    </row>
    <row r="50" spans="1:26" ht="15.95" customHeight="1" x14ac:dyDescent="0.25">
      <c r="A50" s="104"/>
      <c r="B50" s="113"/>
      <c r="C50" s="155"/>
      <c r="D50" s="110" t="s">
        <v>100</v>
      </c>
      <c r="E50" s="432">
        <f>'Yr1 Req'!E50:P50</f>
        <v>0</v>
      </c>
      <c r="F50" s="432"/>
      <c r="G50" s="432"/>
      <c r="H50" s="432"/>
      <c r="I50" s="432"/>
      <c r="J50" s="432"/>
      <c r="K50" s="432"/>
      <c r="L50" s="432"/>
      <c r="M50" s="432"/>
      <c r="N50" s="432"/>
      <c r="O50" s="432"/>
      <c r="P50" s="432"/>
      <c r="Q50" s="109"/>
      <c r="R50" s="109"/>
      <c r="S50" s="109"/>
      <c r="T50" s="113"/>
      <c r="U50" s="110" t="s">
        <v>102</v>
      </c>
      <c r="V50" s="379"/>
      <c r="W50" s="379"/>
      <c r="X50" s="379"/>
      <c r="Y50" s="379"/>
      <c r="Z50" s="380"/>
    </row>
    <row r="51" spans="1:26" ht="15.95" customHeight="1" x14ac:dyDescent="0.25">
      <c r="A51" s="104"/>
      <c r="B51" s="113"/>
      <c r="C51" s="155"/>
      <c r="D51" s="110" t="s">
        <v>32</v>
      </c>
      <c r="E51" s="379"/>
      <c r="F51" s="379"/>
      <c r="G51" s="379"/>
      <c r="H51" s="379"/>
      <c r="I51" s="379"/>
      <c r="J51" s="379"/>
      <c r="K51" s="379"/>
      <c r="L51" s="379"/>
      <c r="M51" s="379"/>
      <c r="N51" s="379"/>
      <c r="O51" s="379"/>
      <c r="P51" s="379"/>
      <c r="Q51" s="109"/>
      <c r="R51" s="109"/>
      <c r="S51" s="109"/>
      <c r="T51" s="113"/>
      <c r="U51" s="110" t="s">
        <v>104</v>
      </c>
      <c r="V51" s="418"/>
      <c r="W51" s="418"/>
      <c r="X51" s="418"/>
      <c r="Y51" s="418"/>
      <c r="Z51" s="419"/>
    </row>
    <row r="52" spans="1:26" ht="15.95" customHeight="1" x14ac:dyDescent="0.25">
      <c r="A52" s="141"/>
      <c r="B52" s="113"/>
      <c r="C52" s="155"/>
      <c r="D52" s="110" t="s">
        <v>103</v>
      </c>
      <c r="E52" s="379"/>
      <c r="F52" s="379"/>
      <c r="G52" s="379"/>
      <c r="H52" s="379"/>
      <c r="I52" s="379"/>
      <c r="J52" s="379"/>
      <c r="K52" s="379"/>
      <c r="L52" s="379"/>
      <c r="M52" s="379"/>
      <c r="N52" s="379"/>
      <c r="O52" s="379"/>
      <c r="P52" s="379"/>
      <c r="Q52" s="109"/>
      <c r="R52" s="109"/>
      <c r="S52" s="109"/>
      <c r="T52" s="113"/>
      <c r="U52" s="110"/>
      <c r="V52" s="156"/>
      <c r="W52" s="156"/>
      <c r="X52" s="156"/>
      <c r="Y52" s="156"/>
      <c r="Z52" s="157"/>
    </row>
    <row r="53" spans="1:26" ht="15.95" customHeight="1" x14ac:dyDescent="0.2">
      <c r="A53" s="108"/>
      <c r="B53" s="109"/>
      <c r="C53" s="109"/>
      <c r="D53" s="113"/>
      <c r="E53" s="113" t="s">
        <v>105</v>
      </c>
      <c r="F53" s="113"/>
      <c r="G53" s="113"/>
      <c r="H53" s="412">
        <f>SUM(Budget!G83)</f>
        <v>0</v>
      </c>
      <c r="I53" s="413"/>
      <c r="J53" s="413"/>
      <c r="K53" s="113"/>
      <c r="L53" s="113" t="s">
        <v>106</v>
      </c>
      <c r="M53" s="113"/>
      <c r="N53" s="412">
        <f>SUM(Budget!K83)</f>
        <v>0</v>
      </c>
      <c r="O53" s="413"/>
      <c r="P53" s="413"/>
      <c r="Q53" s="113"/>
      <c r="R53" s="113" t="s">
        <v>107</v>
      </c>
      <c r="S53" s="113"/>
      <c r="T53" s="414">
        <f>SUM(Budget!G81)</f>
        <v>0</v>
      </c>
      <c r="U53" s="415"/>
      <c r="V53" s="415"/>
      <c r="W53" s="113"/>
      <c r="X53" s="113"/>
      <c r="Y53" s="113"/>
      <c r="Z53" s="153"/>
    </row>
    <row r="54" spans="1:26" ht="8.1" customHeight="1" thickBot="1" x14ac:dyDescent="0.25">
      <c r="A54" s="158"/>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60"/>
    </row>
    <row r="55" spans="1:26" s="162" customFormat="1" x14ac:dyDescent="0.2">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row>
    <row r="56" spans="1:26" s="162" customFormat="1" x14ac:dyDescent="0.2">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row>
    <row r="57" spans="1:26" s="162" customFormat="1" x14ac:dyDescent="0.2">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row>
    <row r="58" spans="1:26" s="162" customFormat="1" x14ac:dyDescent="0.2">
      <c r="A58" s="161"/>
      <c r="B58" s="161"/>
      <c r="C58" s="161"/>
      <c r="D58" s="161"/>
      <c r="E58" s="161"/>
      <c r="F58" s="161"/>
      <c r="G58" s="161"/>
      <c r="H58" s="161"/>
      <c r="I58" s="161"/>
      <c r="J58" s="161"/>
      <c r="K58" s="161"/>
      <c r="N58" s="161"/>
      <c r="O58" s="161"/>
      <c r="P58" s="161"/>
      <c r="Q58" s="161"/>
      <c r="R58" s="161"/>
      <c r="S58" s="161"/>
      <c r="T58" s="161"/>
      <c r="U58" s="161"/>
      <c r="V58" s="161"/>
      <c r="W58" s="161"/>
      <c r="X58" s="161"/>
      <c r="Y58" s="161"/>
      <c r="Z58" s="161"/>
    </row>
    <row r="59" spans="1:26" s="162" customFormat="1" x14ac:dyDescent="0.2">
      <c r="A59" s="161"/>
      <c r="B59" s="161"/>
      <c r="C59" s="161"/>
      <c r="D59" s="161"/>
      <c r="E59" s="161"/>
      <c r="F59" s="161"/>
      <c r="G59" s="161"/>
      <c r="H59" s="161"/>
      <c r="I59" s="161"/>
      <c r="J59" s="161"/>
      <c r="K59" s="161"/>
      <c r="N59" s="161"/>
      <c r="O59" s="161"/>
      <c r="P59" s="161"/>
      <c r="Q59" s="161"/>
      <c r="R59" s="161"/>
      <c r="S59" s="161"/>
      <c r="T59" s="161"/>
      <c r="U59" s="161"/>
      <c r="V59" s="161"/>
      <c r="W59" s="161"/>
      <c r="X59" s="161"/>
      <c r="Y59" s="161"/>
      <c r="Z59" s="161"/>
    </row>
    <row r="60" spans="1:26" s="162" customFormat="1" x14ac:dyDescent="0.2">
      <c r="A60" s="161"/>
      <c r="B60" s="161"/>
      <c r="C60" s="161"/>
      <c r="D60" s="161"/>
      <c r="E60" s="161"/>
      <c r="F60" s="161"/>
      <c r="G60" s="161"/>
      <c r="H60" s="161"/>
      <c r="I60" s="161"/>
      <c r="J60" s="161"/>
      <c r="K60" s="161"/>
      <c r="N60" s="161"/>
      <c r="O60" s="161"/>
      <c r="P60" s="161"/>
      <c r="Q60" s="161"/>
      <c r="R60" s="161"/>
      <c r="S60" s="161"/>
      <c r="T60" s="161"/>
      <c r="U60" s="161"/>
      <c r="V60" s="161"/>
      <c r="W60" s="161"/>
      <c r="X60" s="161"/>
      <c r="Y60" s="161"/>
      <c r="Z60" s="161"/>
    </row>
    <row r="61" spans="1:26" s="162" customFormat="1" x14ac:dyDescent="0.2">
      <c r="A61" s="161"/>
      <c r="B61" s="161"/>
      <c r="C61" s="161"/>
      <c r="D61" s="161"/>
      <c r="E61" s="161"/>
      <c r="F61" s="161"/>
      <c r="G61" s="161"/>
      <c r="H61" s="161"/>
      <c r="I61" s="161"/>
      <c r="J61" s="161"/>
      <c r="K61" s="161"/>
      <c r="N61" s="161"/>
      <c r="O61" s="161"/>
      <c r="P61" s="161"/>
      <c r="Q61" s="161"/>
      <c r="R61" s="161"/>
      <c r="S61" s="161"/>
      <c r="T61" s="161"/>
      <c r="U61" s="161"/>
      <c r="V61" s="161"/>
      <c r="W61" s="161"/>
      <c r="X61" s="161"/>
      <c r="Y61" s="161"/>
      <c r="Z61" s="161"/>
    </row>
    <row r="62" spans="1:26" x14ac:dyDescent="0.2">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row>
    <row r="63" spans="1:26" x14ac:dyDescent="0.2">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row>
    <row r="68" spans="1:22" x14ac:dyDescent="0.2">
      <c r="A68" s="163" t="s">
        <v>108</v>
      </c>
      <c r="B68" s="163"/>
      <c r="C68" s="164"/>
      <c r="D68" s="164"/>
      <c r="E68" s="164"/>
      <c r="F68" s="164"/>
      <c r="M68" s="165" t="s">
        <v>82</v>
      </c>
      <c r="V68" s="165" t="s">
        <v>109</v>
      </c>
    </row>
    <row r="69" spans="1:22" x14ac:dyDescent="0.2">
      <c r="A69" s="163"/>
      <c r="B69" s="163"/>
      <c r="C69" s="164"/>
      <c r="D69" s="164"/>
      <c r="E69" s="164"/>
      <c r="F69" s="164"/>
    </row>
    <row r="70" spans="1:22" x14ac:dyDescent="0.2">
      <c r="A70" s="166" t="s">
        <v>117</v>
      </c>
      <c r="B70" s="164"/>
      <c r="C70" s="164"/>
      <c r="D70" s="164"/>
      <c r="E70" s="164"/>
      <c r="F70" s="164"/>
      <c r="M70" s="352" t="s">
        <v>946</v>
      </c>
      <c r="V70" s="167" t="s">
        <v>110</v>
      </c>
    </row>
    <row r="71" spans="1:22" x14ac:dyDescent="0.2">
      <c r="A71" s="166" t="s">
        <v>118</v>
      </c>
      <c r="B71" s="164"/>
      <c r="C71" s="164"/>
      <c r="D71" s="164"/>
      <c r="E71" s="164"/>
      <c r="F71" s="164"/>
      <c r="M71" s="352" t="s">
        <v>544</v>
      </c>
      <c r="V71" s="167" t="s">
        <v>111</v>
      </c>
    </row>
    <row r="72" spans="1:22" x14ac:dyDescent="0.2">
      <c r="A72" s="166" t="s">
        <v>119</v>
      </c>
      <c r="B72" s="164"/>
      <c r="C72" s="164"/>
      <c r="D72" s="164"/>
      <c r="E72" s="164"/>
      <c r="F72" s="164"/>
      <c r="M72" s="352" t="s">
        <v>944</v>
      </c>
      <c r="V72" s="167" t="s">
        <v>112</v>
      </c>
    </row>
    <row r="73" spans="1:22" x14ac:dyDescent="0.2">
      <c r="A73" s="166" t="s">
        <v>120</v>
      </c>
      <c r="B73" s="164"/>
      <c r="C73" s="164"/>
      <c r="D73" s="164"/>
      <c r="E73" s="164"/>
      <c r="F73" s="164"/>
      <c r="M73" s="352" t="s">
        <v>947</v>
      </c>
      <c r="V73" s="167" t="s">
        <v>113</v>
      </c>
    </row>
    <row r="74" spans="1:22" x14ac:dyDescent="0.2">
      <c r="A74" s="166" t="s">
        <v>121</v>
      </c>
      <c r="B74" s="164"/>
      <c r="C74" s="164"/>
      <c r="D74" s="164"/>
      <c r="E74" s="164"/>
      <c r="F74" s="164"/>
      <c r="M74" s="352" t="s">
        <v>948</v>
      </c>
      <c r="V74" s="167" t="s">
        <v>114</v>
      </c>
    </row>
    <row r="75" spans="1:22" x14ac:dyDescent="0.2">
      <c r="A75" s="166" t="s">
        <v>122</v>
      </c>
      <c r="B75" s="164"/>
      <c r="C75" s="164"/>
      <c r="D75" s="164"/>
      <c r="E75" s="164"/>
      <c r="F75" s="164"/>
      <c r="M75" s="352" t="s">
        <v>949</v>
      </c>
    </row>
    <row r="76" spans="1:22" x14ac:dyDescent="0.2">
      <c r="A76" s="166" t="s">
        <v>123</v>
      </c>
      <c r="B76" s="164"/>
      <c r="C76" s="164"/>
      <c r="D76" s="164"/>
      <c r="E76" s="164"/>
      <c r="F76" s="164"/>
      <c r="M76" s="349"/>
    </row>
    <row r="77" spans="1:22" x14ac:dyDescent="0.2">
      <c r="A77" s="166" t="s">
        <v>124</v>
      </c>
      <c r="B77" s="164"/>
      <c r="C77" s="164"/>
      <c r="D77" s="164"/>
      <c r="E77" s="164"/>
      <c r="F77" s="164"/>
      <c r="M77" s="168" t="s">
        <v>518</v>
      </c>
    </row>
    <row r="78" spans="1:22" x14ac:dyDescent="0.2">
      <c r="A78" s="166" t="s">
        <v>125</v>
      </c>
      <c r="B78" s="164"/>
      <c r="C78" s="164"/>
      <c r="D78" s="164"/>
      <c r="E78" s="164"/>
      <c r="F78" s="164"/>
    </row>
    <row r="79" spans="1:22" x14ac:dyDescent="0.2">
      <c r="A79" s="166" t="s">
        <v>126</v>
      </c>
      <c r="B79" s="164"/>
      <c r="C79" s="164"/>
      <c r="D79" s="164"/>
      <c r="E79" s="164"/>
      <c r="F79" s="164"/>
      <c r="M79" s="96" t="s">
        <v>519</v>
      </c>
    </row>
    <row r="80" spans="1:22" ht="13.5" x14ac:dyDescent="0.25">
      <c r="A80" s="166" t="s">
        <v>127</v>
      </c>
      <c r="B80" s="164"/>
      <c r="C80" s="164"/>
      <c r="D80" s="164"/>
      <c r="E80" s="164"/>
      <c r="F80" s="164"/>
      <c r="M80" s="96" t="s">
        <v>520</v>
      </c>
      <c r="P80" s="169"/>
      <c r="Q80" s="162"/>
    </row>
    <row r="81" spans="1:35" ht="13.5" x14ac:dyDescent="0.25">
      <c r="A81" s="166" t="s">
        <v>128</v>
      </c>
      <c r="B81" s="164"/>
      <c r="C81" s="164"/>
      <c r="D81" s="164"/>
      <c r="E81" s="164"/>
      <c r="F81" s="164"/>
      <c r="M81" s="96" t="s">
        <v>521</v>
      </c>
      <c r="O81" s="170"/>
      <c r="P81" s="171"/>
      <c r="Q81" s="162"/>
    </row>
    <row r="82" spans="1:35" ht="13.5" x14ac:dyDescent="0.25">
      <c r="A82" s="166" t="s">
        <v>129</v>
      </c>
      <c r="B82" s="164"/>
      <c r="C82" s="164"/>
      <c r="D82" s="164"/>
      <c r="E82" s="164"/>
      <c r="F82" s="164"/>
      <c r="M82" s="96" t="s">
        <v>522</v>
      </c>
      <c r="O82" s="170"/>
      <c r="P82" s="171"/>
      <c r="Q82" s="162"/>
    </row>
    <row r="83" spans="1:35" ht="13.5" x14ac:dyDescent="0.25">
      <c r="A83" s="166" t="s">
        <v>130</v>
      </c>
      <c r="B83" s="164"/>
      <c r="C83" s="164"/>
      <c r="D83" s="164"/>
      <c r="E83" s="164"/>
      <c r="F83" s="164"/>
      <c r="M83" s="96" t="s">
        <v>523</v>
      </c>
      <c r="O83" s="170"/>
      <c r="P83" s="171"/>
      <c r="Q83" s="162"/>
    </row>
    <row r="84" spans="1:35" ht="13.5" x14ac:dyDescent="0.25">
      <c r="A84" s="166" t="s">
        <v>131</v>
      </c>
      <c r="B84" s="164"/>
      <c r="C84" s="164"/>
      <c r="D84" s="164"/>
      <c r="E84" s="164"/>
      <c r="F84" s="164"/>
      <c r="M84" s="96" t="s">
        <v>524</v>
      </c>
      <c r="O84" s="170"/>
      <c r="P84" s="171"/>
      <c r="Q84" s="162"/>
    </row>
    <row r="85" spans="1:35" ht="13.5" x14ac:dyDescent="0.25">
      <c r="A85" s="166" t="s">
        <v>132</v>
      </c>
      <c r="B85" s="164"/>
      <c r="C85" s="164"/>
      <c r="D85" s="164"/>
      <c r="E85" s="164"/>
      <c r="F85" s="164"/>
      <c r="M85" s="96" t="s">
        <v>525</v>
      </c>
      <c r="O85" s="170"/>
      <c r="P85" s="171"/>
      <c r="Q85" s="162"/>
    </row>
    <row r="86" spans="1:35" ht="13.5" x14ac:dyDescent="0.25">
      <c r="A86" s="166" t="s">
        <v>133</v>
      </c>
      <c r="B86" s="164"/>
      <c r="C86" s="164"/>
      <c r="D86" s="164"/>
      <c r="E86" s="164"/>
      <c r="F86" s="164"/>
      <c r="M86" s="96" t="s">
        <v>526</v>
      </c>
      <c r="O86" s="170"/>
      <c r="P86" s="171"/>
      <c r="Q86" s="162"/>
    </row>
    <row r="87" spans="1:35" ht="13.5" x14ac:dyDescent="0.25">
      <c r="A87" s="166" t="s">
        <v>134</v>
      </c>
      <c r="B87" s="164"/>
      <c r="C87" s="164"/>
      <c r="D87" s="164"/>
      <c r="E87" s="164"/>
      <c r="F87" s="164"/>
      <c r="M87" s="96" t="s">
        <v>527</v>
      </c>
      <c r="O87" s="172"/>
      <c r="P87" s="173"/>
      <c r="Q87" s="162"/>
    </row>
    <row r="88" spans="1:35" ht="13.5" x14ac:dyDescent="0.25">
      <c r="A88" s="166" t="s">
        <v>135</v>
      </c>
      <c r="B88" s="164"/>
      <c r="C88" s="164"/>
      <c r="D88" s="164"/>
      <c r="E88" s="164"/>
      <c r="F88" s="164"/>
      <c r="M88" s="96" t="s">
        <v>528</v>
      </c>
      <c r="O88" s="174"/>
      <c r="P88" s="175"/>
      <c r="Q88" s="162"/>
    </row>
    <row r="89" spans="1:35" ht="13.5" x14ac:dyDescent="0.25">
      <c r="A89" s="166" t="s">
        <v>136</v>
      </c>
      <c r="B89" s="164"/>
      <c r="C89" s="164"/>
      <c r="D89" s="164"/>
      <c r="E89" s="164"/>
      <c r="F89" s="164"/>
      <c r="M89" s="96" t="s">
        <v>35</v>
      </c>
      <c r="O89" s="172"/>
      <c r="P89" s="173"/>
      <c r="Q89" s="162"/>
    </row>
    <row r="90" spans="1:35" ht="13.5" x14ac:dyDescent="0.25">
      <c r="A90" s="166" t="s">
        <v>137</v>
      </c>
      <c r="B90" s="164"/>
      <c r="C90" s="164"/>
      <c r="D90" s="164"/>
      <c r="E90" s="164"/>
      <c r="F90" s="164"/>
      <c r="O90" s="176"/>
      <c r="P90" s="175"/>
      <c r="Q90" s="162"/>
    </row>
    <row r="91" spans="1:35" ht="13.5" x14ac:dyDescent="0.25">
      <c r="A91" s="166" t="s">
        <v>138</v>
      </c>
      <c r="B91" s="164"/>
      <c r="C91" s="164"/>
      <c r="D91" s="164"/>
      <c r="E91" s="164"/>
      <c r="F91" s="164"/>
      <c r="O91" s="176"/>
      <c r="P91" s="173"/>
      <c r="Q91" s="162"/>
    </row>
    <row r="92" spans="1:35" ht="13.5" x14ac:dyDescent="0.25">
      <c r="A92" s="166" t="s">
        <v>139</v>
      </c>
      <c r="B92" s="164"/>
      <c r="C92" s="164"/>
      <c r="D92" s="164"/>
      <c r="E92" s="164"/>
      <c r="F92" s="164"/>
      <c r="N92" s="168" t="s">
        <v>586</v>
      </c>
      <c r="O92" s="176"/>
      <c r="P92" s="173"/>
      <c r="Q92" s="162"/>
    </row>
    <row r="93" spans="1:35" ht="13.5" x14ac:dyDescent="0.25">
      <c r="A93" s="166" t="s">
        <v>140</v>
      </c>
      <c r="B93" s="164"/>
      <c r="C93" s="164"/>
      <c r="D93" s="164"/>
      <c r="E93" s="164"/>
      <c r="F93" s="164"/>
      <c r="O93" s="176"/>
      <c r="P93" s="173"/>
      <c r="Q93" s="162"/>
    </row>
    <row r="94" spans="1:35" ht="15.75" x14ac:dyDescent="0.25">
      <c r="A94" s="166" t="s">
        <v>141</v>
      </c>
      <c r="B94" s="164"/>
      <c r="C94" s="164"/>
      <c r="D94" s="164"/>
      <c r="E94" s="164"/>
      <c r="F94" s="164"/>
      <c r="N94" s="74" t="s">
        <v>592</v>
      </c>
      <c r="O94" s="74"/>
      <c r="P94" s="177"/>
      <c r="Q94" s="177"/>
      <c r="R94" s="177"/>
      <c r="S94" s="177"/>
      <c r="T94" s="177"/>
      <c r="U94" s="177"/>
      <c r="V94" s="177"/>
      <c r="W94" s="177"/>
    </row>
    <row r="95" spans="1:35" ht="18.75" x14ac:dyDescent="0.25">
      <c r="A95" s="166" t="s">
        <v>142</v>
      </c>
      <c r="B95" s="164"/>
      <c r="C95" s="164"/>
      <c r="D95" s="164"/>
      <c r="E95" s="164"/>
      <c r="F95" s="164"/>
      <c r="M95" s="178"/>
      <c r="N95" s="75"/>
      <c r="O95" s="179"/>
      <c r="P95" s="180"/>
      <c r="Q95" s="178"/>
      <c r="R95" s="178"/>
      <c r="S95" s="178"/>
      <c r="T95" s="178"/>
      <c r="U95" s="178"/>
      <c r="V95" s="178"/>
      <c r="W95" s="178"/>
    </row>
    <row r="96" spans="1:35" ht="18.75" x14ac:dyDescent="0.25">
      <c r="A96" s="166" t="s">
        <v>143</v>
      </c>
      <c r="B96" s="164"/>
      <c r="C96" s="164"/>
      <c r="D96" s="164"/>
      <c r="E96" s="164"/>
      <c r="F96" s="164"/>
      <c r="M96" s="181"/>
      <c r="N96" s="74" t="s">
        <v>593</v>
      </c>
      <c r="O96" s="182"/>
      <c r="P96" s="183"/>
      <c r="Q96" s="184"/>
      <c r="R96" s="184"/>
      <c r="S96" s="184"/>
      <c r="T96" s="184"/>
      <c r="U96" s="184"/>
      <c r="V96" s="177"/>
      <c r="W96" s="184"/>
      <c r="X96" s="185"/>
      <c r="Y96" s="185"/>
      <c r="Z96" s="185"/>
      <c r="AA96" s="185"/>
      <c r="AB96" s="185"/>
      <c r="AC96" s="185"/>
      <c r="AD96" s="185"/>
      <c r="AE96" s="185"/>
      <c r="AF96" s="185"/>
      <c r="AG96" s="185"/>
      <c r="AH96" s="185"/>
      <c r="AI96" s="185"/>
    </row>
    <row r="97" spans="1:35" ht="12.75" customHeight="1" x14ac:dyDescent="0.2">
      <c r="A97" s="166" t="s">
        <v>144</v>
      </c>
      <c r="B97" s="164"/>
      <c r="C97" s="164"/>
      <c r="D97" s="164"/>
      <c r="E97" s="164"/>
      <c r="F97" s="164"/>
      <c r="M97" s="181"/>
      <c r="N97" s="76" t="s">
        <v>594</v>
      </c>
      <c r="O97" s="76"/>
      <c r="P97" s="186"/>
      <c r="Q97" s="186"/>
      <c r="R97" s="186"/>
      <c r="S97" s="186"/>
      <c r="T97" s="186"/>
      <c r="U97" s="186"/>
      <c r="V97" s="186"/>
      <c r="W97" s="186"/>
      <c r="X97" s="186"/>
      <c r="Y97" s="186"/>
      <c r="Z97" s="185"/>
      <c r="AA97" s="185"/>
      <c r="AB97" s="185"/>
      <c r="AC97" s="185"/>
      <c r="AD97" s="185"/>
      <c r="AE97" s="185"/>
      <c r="AF97" s="185"/>
      <c r="AG97" s="185"/>
      <c r="AH97" s="185"/>
      <c r="AI97" s="185"/>
    </row>
    <row r="98" spans="1:35" ht="15.75" x14ac:dyDescent="0.25">
      <c r="A98" s="166" t="s">
        <v>145</v>
      </c>
      <c r="B98" s="164"/>
      <c r="C98" s="164"/>
      <c r="D98" s="164"/>
      <c r="E98" s="164"/>
      <c r="F98" s="164"/>
      <c r="M98" s="181"/>
      <c r="N98" s="77" t="s">
        <v>595</v>
      </c>
      <c r="O98" s="187"/>
      <c r="P98" s="186"/>
      <c r="Q98" s="186"/>
      <c r="R98" s="186"/>
      <c r="S98" s="186"/>
      <c r="T98" s="186"/>
      <c r="U98" s="188"/>
      <c r="V98" s="189"/>
      <c r="W98" s="185"/>
      <c r="X98" s="185"/>
      <c r="Y98" s="185"/>
      <c r="Z98" s="185"/>
      <c r="AA98" s="185"/>
      <c r="AB98" s="185"/>
      <c r="AC98" s="185"/>
      <c r="AD98" s="185"/>
      <c r="AE98" s="185"/>
      <c r="AF98" s="185"/>
      <c r="AG98" s="185"/>
      <c r="AH98" s="185"/>
      <c r="AI98" s="185"/>
    </row>
    <row r="99" spans="1:35" ht="15.75" x14ac:dyDescent="0.25">
      <c r="A99" s="166" t="s">
        <v>146</v>
      </c>
      <c r="B99" s="164"/>
      <c r="C99" s="164"/>
      <c r="D99" s="164"/>
      <c r="E99" s="164"/>
      <c r="F99" s="164"/>
      <c r="M99" s="190"/>
      <c r="N99" s="77" t="s">
        <v>596</v>
      </c>
      <c r="O99" s="187"/>
      <c r="P99" s="189"/>
      <c r="Q99" s="189"/>
      <c r="R99" s="189"/>
      <c r="S99" s="189"/>
      <c r="T99" s="189"/>
      <c r="U99" s="189"/>
      <c r="V99" s="189"/>
      <c r="W99" s="185"/>
      <c r="X99" s="185"/>
      <c r="Y99" s="185"/>
      <c r="Z99" s="185"/>
      <c r="AA99" s="185"/>
      <c r="AB99" s="185"/>
      <c r="AC99" s="185"/>
      <c r="AD99" s="185"/>
      <c r="AE99" s="185"/>
      <c r="AF99" s="185"/>
      <c r="AG99" s="185"/>
      <c r="AH99" s="185"/>
      <c r="AI99" s="185"/>
    </row>
    <row r="100" spans="1:35" ht="15.75" x14ac:dyDescent="0.25">
      <c r="A100" s="166" t="s">
        <v>147</v>
      </c>
      <c r="B100" s="164"/>
      <c r="C100" s="164"/>
      <c r="D100" s="164"/>
      <c r="E100" s="164"/>
      <c r="F100" s="164"/>
      <c r="M100" s="190"/>
      <c r="N100" s="77" t="s">
        <v>597</v>
      </c>
      <c r="O100" s="187"/>
      <c r="P100" s="189"/>
      <c r="Q100" s="189"/>
      <c r="R100" s="189"/>
      <c r="S100" s="189"/>
      <c r="T100" s="189"/>
      <c r="U100" s="189"/>
      <c r="V100" s="189"/>
      <c r="W100" s="185"/>
      <c r="X100" s="185"/>
      <c r="Y100" s="185"/>
      <c r="Z100" s="185"/>
      <c r="AA100" s="185"/>
      <c r="AB100" s="185"/>
      <c r="AC100" s="185"/>
      <c r="AD100" s="185"/>
      <c r="AE100" s="185"/>
      <c r="AF100" s="185"/>
      <c r="AG100" s="185"/>
      <c r="AH100" s="185"/>
      <c r="AI100" s="185"/>
    </row>
    <row r="101" spans="1:35" ht="12.75" customHeight="1" x14ac:dyDescent="0.2">
      <c r="A101" s="166" t="s">
        <v>148</v>
      </c>
      <c r="B101" s="164"/>
      <c r="C101" s="164"/>
      <c r="D101" s="164"/>
      <c r="E101" s="164"/>
      <c r="F101" s="164"/>
      <c r="M101" s="191"/>
      <c r="N101" s="76" t="s">
        <v>598</v>
      </c>
      <c r="O101" s="76"/>
      <c r="P101" s="186"/>
      <c r="Q101" s="186"/>
      <c r="R101" s="186"/>
      <c r="S101" s="186"/>
      <c r="T101" s="186"/>
      <c r="U101" s="186"/>
      <c r="V101" s="186"/>
      <c r="W101" s="186"/>
      <c r="X101" s="186"/>
      <c r="Y101" s="186"/>
      <c r="Z101" s="186"/>
      <c r="AA101" s="185"/>
      <c r="AB101" s="185"/>
      <c r="AC101" s="185"/>
      <c r="AD101" s="185"/>
      <c r="AE101" s="185"/>
      <c r="AF101" s="185"/>
      <c r="AG101" s="185"/>
      <c r="AH101" s="185"/>
      <c r="AI101" s="185"/>
    </row>
    <row r="102" spans="1:35" ht="15.75" x14ac:dyDescent="0.25">
      <c r="A102" s="166" t="s">
        <v>149</v>
      </c>
      <c r="B102" s="164"/>
      <c r="C102" s="164"/>
      <c r="D102" s="164"/>
      <c r="E102" s="164"/>
      <c r="F102" s="164"/>
      <c r="M102" s="191"/>
      <c r="N102" s="78" t="s">
        <v>599</v>
      </c>
      <c r="O102" s="187"/>
      <c r="P102" s="186"/>
      <c r="Q102" s="186"/>
      <c r="R102" s="186"/>
      <c r="S102" s="186"/>
      <c r="T102" s="186"/>
      <c r="U102" s="186"/>
      <c r="V102" s="189"/>
      <c r="W102" s="185"/>
      <c r="X102" s="185"/>
      <c r="Y102" s="185"/>
      <c r="Z102" s="185"/>
      <c r="AA102" s="185"/>
      <c r="AB102" s="185"/>
      <c r="AC102" s="185"/>
      <c r="AD102" s="185"/>
      <c r="AE102" s="185"/>
      <c r="AF102" s="185"/>
      <c r="AG102" s="185"/>
      <c r="AH102" s="185"/>
      <c r="AI102" s="185"/>
    </row>
    <row r="103" spans="1:35" ht="15.75" x14ac:dyDescent="0.25">
      <c r="A103" s="166" t="s">
        <v>150</v>
      </c>
      <c r="B103" s="164"/>
      <c r="C103" s="164"/>
      <c r="D103" s="164"/>
      <c r="E103" s="164"/>
      <c r="F103" s="164"/>
      <c r="M103" s="190"/>
      <c r="N103" s="78" t="s">
        <v>600</v>
      </c>
      <c r="O103" s="187"/>
      <c r="P103" s="189"/>
      <c r="Q103" s="189"/>
      <c r="R103" s="189"/>
      <c r="S103" s="189"/>
      <c r="T103" s="189"/>
      <c r="U103" s="189"/>
      <c r="V103" s="189"/>
      <c r="W103" s="185"/>
      <c r="X103" s="185"/>
      <c r="Y103" s="185"/>
      <c r="Z103" s="185"/>
      <c r="AA103" s="185"/>
      <c r="AB103" s="185"/>
      <c r="AC103" s="185"/>
      <c r="AD103" s="185"/>
      <c r="AE103" s="185"/>
      <c r="AF103" s="185"/>
      <c r="AG103" s="185"/>
      <c r="AH103" s="185"/>
      <c r="AI103" s="185"/>
    </row>
    <row r="104" spans="1:35" ht="15.75" x14ac:dyDescent="0.25">
      <c r="A104" s="166" t="s">
        <v>151</v>
      </c>
      <c r="B104" s="164"/>
      <c r="C104" s="164"/>
      <c r="D104" s="164"/>
      <c r="E104" s="164"/>
      <c r="F104" s="164"/>
      <c r="M104" s="192"/>
      <c r="N104" s="74" t="s">
        <v>601</v>
      </c>
      <c r="O104" s="84"/>
      <c r="P104" s="189"/>
      <c r="Q104" s="189"/>
      <c r="R104" s="189"/>
      <c r="S104" s="189"/>
      <c r="T104" s="189"/>
      <c r="U104" s="189"/>
      <c r="V104" s="189"/>
      <c r="W104" s="185"/>
      <c r="X104" s="185"/>
      <c r="Y104" s="185"/>
      <c r="Z104" s="185"/>
      <c r="AA104" s="185"/>
      <c r="AB104" s="185"/>
      <c r="AC104" s="185"/>
      <c r="AD104" s="185"/>
      <c r="AE104" s="185"/>
      <c r="AF104" s="185"/>
      <c r="AG104" s="185"/>
      <c r="AH104" s="185"/>
      <c r="AI104" s="185"/>
    </row>
    <row r="105" spans="1:35" ht="15.75" x14ac:dyDescent="0.25">
      <c r="A105" s="166" t="s">
        <v>152</v>
      </c>
      <c r="B105" s="164"/>
      <c r="C105" s="164"/>
      <c r="D105" s="164"/>
      <c r="E105" s="164"/>
      <c r="F105" s="164"/>
      <c r="M105" s="178"/>
      <c r="N105" s="78" t="s">
        <v>602</v>
      </c>
      <c r="O105" s="187"/>
      <c r="P105" s="189"/>
      <c r="Q105" s="189"/>
      <c r="R105" s="189"/>
      <c r="S105" s="189"/>
      <c r="T105" s="189"/>
      <c r="U105" s="189"/>
      <c r="V105" s="189"/>
      <c r="W105" s="185"/>
      <c r="X105" s="185"/>
      <c r="Y105" s="185"/>
      <c r="Z105" s="185"/>
      <c r="AA105" s="185"/>
      <c r="AB105" s="185"/>
      <c r="AC105" s="185"/>
      <c r="AD105" s="185"/>
      <c r="AE105" s="185"/>
      <c r="AF105" s="185"/>
      <c r="AG105" s="185"/>
      <c r="AH105" s="185"/>
      <c r="AI105" s="185"/>
    </row>
    <row r="106" spans="1:35" ht="15.75" x14ac:dyDescent="0.25">
      <c r="A106" s="166" t="s">
        <v>153</v>
      </c>
      <c r="B106" s="164"/>
      <c r="C106" s="164"/>
      <c r="D106" s="164"/>
      <c r="E106" s="164"/>
      <c r="F106" s="164"/>
      <c r="M106" s="178"/>
      <c r="N106" s="78" t="s">
        <v>603</v>
      </c>
      <c r="O106" s="187"/>
      <c r="P106" s="189"/>
      <c r="Q106" s="189"/>
      <c r="R106" s="189"/>
      <c r="S106" s="189"/>
      <c r="T106" s="189"/>
      <c r="U106" s="189"/>
      <c r="V106" s="189"/>
      <c r="W106" s="185"/>
      <c r="X106" s="185"/>
      <c r="Y106" s="185"/>
      <c r="Z106" s="185"/>
      <c r="AA106" s="185"/>
      <c r="AB106" s="185"/>
      <c r="AC106" s="185"/>
      <c r="AD106" s="185"/>
      <c r="AE106" s="185"/>
      <c r="AF106" s="185"/>
      <c r="AG106" s="185"/>
      <c r="AH106" s="185"/>
      <c r="AI106" s="185"/>
    </row>
    <row r="107" spans="1:35" ht="15.75" x14ac:dyDescent="0.25">
      <c r="A107" s="166" t="s">
        <v>154</v>
      </c>
      <c r="B107" s="164"/>
      <c r="C107" s="164"/>
      <c r="D107" s="164"/>
      <c r="E107" s="164"/>
      <c r="F107" s="164"/>
      <c r="M107" s="178"/>
      <c r="N107" s="78" t="s">
        <v>604</v>
      </c>
      <c r="O107" s="187"/>
      <c r="P107" s="189"/>
      <c r="Q107" s="189"/>
      <c r="R107" s="189"/>
      <c r="S107" s="189"/>
      <c r="T107" s="189"/>
      <c r="U107" s="189"/>
      <c r="V107" s="189"/>
      <c r="W107" s="185"/>
      <c r="X107" s="185"/>
      <c r="Y107" s="185"/>
      <c r="Z107" s="185"/>
      <c r="AA107" s="185"/>
      <c r="AB107" s="185"/>
      <c r="AC107" s="185"/>
      <c r="AD107" s="185"/>
      <c r="AE107" s="185"/>
      <c r="AF107" s="185"/>
      <c r="AG107" s="185"/>
      <c r="AH107" s="185"/>
      <c r="AI107" s="185"/>
    </row>
    <row r="108" spans="1:35" ht="15.75" x14ac:dyDescent="0.25">
      <c r="A108" s="166" t="s">
        <v>155</v>
      </c>
      <c r="B108" s="164"/>
      <c r="C108" s="164"/>
      <c r="D108" s="164"/>
      <c r="E108" s="164"/>
      <c r="F108" s="164"/>
      <c r="M108" s="178"/>
      <c r="N108" s="78" t="s">
        <v>605</v>
      </c>
      <c r="O108" s="187"/>
      <c r="P108" s="189"/>
      <c r="Q108" s="189"/>
      <c r="R108" s="189"/>
      <c r="S108" s="189"/>
      <c r="T108" s="189"/>
      <c r="U108" s="189"/>
      <c r="V108" s="189"/>
      <c r="W108" s="185"/>
      <c r="X108" s="185"/>
      <c r="Y108" s="185"/>
      <c r="Z108" s="185"/>
      <c r="AA108" s="185"/>
      <c r="AB108" s="185"/>
      <c r="AC108" s="185"/>
      <c r="AD108" s="185"/>
      <c r="AE108" s="185"/>
      <c r="AF108" s="185"/>
      <c r="AG108" s="185"/>
      <c r="AH108" s="185"/>
      <c r="AI108" s="185"/>
    </row>
    <row r="109" spans="1:35" ht="15.75" x14ac:dyDescent="0.25">
      <c r="A109" s="166" t="s">
        <v>156</v>
      </c>
      <c r="B109" s="164"/>
      <c r="C109" s="164"/>
      <c r="D109" s="164"/>
      <c r="E109" s="164"/>
      <c r="F109" s="164"/>
      <c r="M109" s="178"/>
      <c r="N109" s="77" t="s">
        <v>606</v>
      </c>
      <c r="O109" s="187"/>
      <c r="P109" s="188"/>
      <c r="Q109" s="188"/>
      <c r="R109" s="188"/>
      <c r="S109" s="188"/>
      <c r="T109" s="188"/>
      <c r="U109" s="188"/>
      <c r="V109" s="188"/>
      <c r="W109" s="185"/>
      <c r="X109" s="185"/>
      <c r="Y109" s="185"/>
      <c r="Z109" s="185"/>
      <c r="AA109" s="185"/>
      <c r="AB109" s="185"/>
      <c r="AC109" s="185"/>
      <c r="AD109" s="185"/>
      <c r="AE109" s="185"/>
      <c r="AF109" s="185"/>
      <c r="AG109" s="185"/>
      <c r="AH109" s="185"/>
      <c r="AI109" s="185"/>
    </row>
    <row r="110" spans="1:35" ht="15.75" x14ac:dyDescent="0.25">
      <c r="A110" s="166" t="s">
        <v>157</v>
      </c>
      <c r="B110" s="164"/>
      <c r="C110" s="164"/>
      <c r="D110" s="164"/>
      <c r="E110" s="164"/>
      <c r="F110" s="164"/>
      <c r="M110" s="178"/>
      <c r="N110" s="79" t="s">
        <v>607</v>
      </c>
      <c r="O110" s="84"/>
      <c r="P110" s="188"/>
      <c r="Q110" s="188"/>
      <c r="R110" s="188"/>
      <c r="S110" s="188"/>
      <c r="T110" s="188"/>
      <c r="U110" s="188"/>
      <c r="V110" s="188"/>
      <c r="W110" s="185"/>
      <c r="X110" s="185"/>
      <c r="Y110" s="185"/>
      <c r="Z110" s="185"/>
      <c r="AA110" s="185"/>
      <c r="AB110" s="185"/>
      <c r="AC110" s="185"/>
      <c r="AD110" s="185"/>
      <c r="AE110" s="185"/>
      <c r="AF110" s="185"/>
      <c r="AG110" s="185"/>
      <c r="AH110" s="185"/>
      <c r="AI110" s="185"/>
    </row>
    <row r="111" spans="1:35" ht="15.75" x14ac:dyDescent="0.25">
      <c r="A111" s="166" t="s">
        <v>158</v>
      </c>
      <c r="B111" s="164"/>
      <c r="C111" s="164"/>
      <c r="D111" s="164"/>
      <c r="E111" s="164"/>
      <c r="F111" s="164"/>
      <c r="M111" s="178"/>
      <c r="N111" s="78" t="s">
        <v>608</v>
      </c>
      <c r="O111" s="187"/>
      <c r="P111" s="189"/>
      <c r="Q111" s="188"/>
      <c r="R111" s="188"/>
      <c r="S111" s="188"/>
      <c r="T111" s="188"/>
      <c r="U111" s="188"/>
      <c r="V111" s="188"/>
      <c r="W111" s="185"/>
      <c r="X111" s="185"/>
      <c r="Y111" s="185"/>
      <c r="Z111" s="185"/>
      <c r="AA111" s="185"/>
      <c r="AB111" s="185"/>
      <c r="AC111" s="185"/>
      <c r="AD111" s="185"/>
      <c r="AE111" s="185"/>
      <c r="AF111" s="185"/>
      <c r="AG111" s="185"/>
      <c r="AH111" s="185"/>
      <c r="AI111" s="185"/>
    </row>
    <row r="112" spans="1:35" ht="15.75" x14ac:dyDescent="0.25">
      <c r="A112" s="166" t="s">
        <v>159</v>
      </c>
      <c r="B112" s="164"/>
      <c r="C112" s="164"/>
      <c r="D112" s="164"/>
      <c r="E112" s="164"/>
      <c r="F112" s="164"/>
      <c r="M112" s="178"/>
      <c r="N112" s="78" t="s">
        <v>609</v>
      </c>
      <c r="O112" s="187"/>
      <c r="P112" s="189"/>
      <c r="Q112" s="188"/>
      <c r="R112" s="188"/>
      <c r="S112" s="188"/>
      <c r="T112" s="188"/>
      <c r="U112" s="188"/>
      <c r="V112" s="188"/>
      <c r="W112" s="185"/>
      <c r="X112" s="185"/>
      <c r="Y112" s="185"/>
      <c r="Z112" s="185"/>
      <c r="AA112" s="185"/>
      <c r="AB112" s="185"/>
      <c r="AC112" s="185"/>
      <c r="AD112" s="185"/>
      <c r="AE112" s="185"/>
      <c r="AF112" s="185"/>
      <c r="AG112" s="185"/>
      <c r="AH112" s="185"/>
      <c r="AI112" s="185"/>
    </row>
    <row r="113" spans="1:44" ht="15.75" x14ac:dyDescent="0.25">
      <c r="A113" s="166" t="s">
        <v>160</v>
      </c>
      <c r="B113" s="164"/>
      <c r="C113" s="164"/>
      <c r="D113" s="164"/>
      <c r="E113" s="164"/>
      <c r="F113" s="164"/>
      <c r="M113" s="178"/>
      <c r="N113" s="78" t="s">
        <v>610</v>
      </c>
      <c r="O113" s="187"/>
      <c r="P113" s="189"/>
      <c r="Q113" s="188"/>
      <c r="R113" s="188"/>
      <c r="S113" s="188"/>
      <c r="T113" s="188"/>
      <c r="U113" s="188"/>
      <c r="V113" s="188"/>
      <c r="W113" s="185"/>
      <c r="X113" s="185"/>
      <c r="Y113" s="185"/>
      <c r="Z113" s="185"/>
      <c r="AA113" s="185"/>
      <c r="AB113" s="185"/>
      <c r="AC113" s="185"/>
      <c r="AD113" s="185"/>
      <c r="AE113" s="185"/>
      <c r="AF113" s="185"/>
      <c r="AG113" s="185"/>
      <c r="AH113" s="185"/>
      <c r="AI113" s="185"/>
    </row>
    <row r="114" spans="1:44" ht="15.75" x14ac:dyDescent="0.25">
      <c r="A114" s="166" t="s">
        <v>161</v>
      </c>
      <c r="B114" s="164"/>
      <c r="C114" s="164"/>
      <c r="D114" s="164"/>
      <c r="E114" s="164"/>
      <c r="F114" s="164"/>
      <c r="M114" s="178"/>
      <c r="N114" s="78" t="s">
        <v>611</v>
      </c>
      <c r="O114" s="187"/>
      <c r="P114" s="189"/>
      <c r="Q114" s="188"/>
      <c r="R114" s="188"/>
      <c r="S114" s="188"/>
      <c r="T114" s="188"/>
      <c r="U114" s="188"/>
      <c r="V114" s="188"/>
      <c r="W114" s="185"/>
      <c r="X114" s="185"/>
      <c r="Y114" s="185"/>
      <c r="Z114" s="185"/>
      <c r="AA114" s="185"/>
      <c r="AB114" s="185"/>
      <c r="AC114" s="185"/>
      <c r="AD114" s="185"/>
      <c r="AE114" s="185"/>
      <c r="AF114" s="185"/>
      <c r="AG114" s="185"/>
      <c r="AH114" s="185"/>
      <c r="AI114" s="185"/>
    </row>
    <row r="115" spans="1:44" ht="15.75" x14ac:dyDescent="0.25">
      <c r="A115" s="166" t="s">
        <v>162</v>
      </c>
      <c r="B115" s="164"/>
      <c r="C115" s="164"/>
      <c r="D115" s="164"/>
      <c r="E115" s="164"/>
      <c r="F115" s="164"/>
      <c r="M115" s="178"/>
      <c r="N115" s="78" t="s">
        <v>612</v>
      </c>
      <c r="O115" s="187"/>
      <c r="P115" s="189"/>
      <c r="Q115" s="188"/>
      <c r="R115" s="188"/>
      <c r="S115" s="188"/>
      <c r="T115" s="188"/>
      <c r="U115" s="188"/>
      <c r="V115" s="188"/>
      <c r="W115" s="185"/>
      <c r="X115" s="185"/>
      <c r="Y115" s="185"/>
      <c r="Z115" s="185"/>
      <c r="AA115" s="185"/>
      <c r="AB115" s="185"/>
      <c r="AC115" s="185"/>
      <c r="AD115" s="185"/>
      <c r="AE115" s="185"/>
      <c r="AF115" s="185"/>
      <c r="AG115" s="185"/>
      <c r="AH115" s="185"/>
      <c r="AI115" s="185"/>
    </row>
    <row r="116" spans="1:44" ht="15.75" x14ac:dyDescent="0.25">
      <c r="A116" s="166" t="s">
        <v>163</v>
      </c>
      <c r="B116" s="164"/>
      <c r="C116" s="164"/>
      <c r="D116" s="164"/>
      <c r="E116" s="164"/>
      <c r="F116" s="164"/>
      <c r="M116" s="178"/>
      <c r="N116" s="78" t="s">
        <v>613</v>
      </c>
      <c r="O116" s="187"/>
      <c r="P116" s="189"/>
      <c r="Q116" s="188"/>
      <c r="R116" s="188"/>
      <c r="S116" s="188"/>
      <c r="T116" s="188"/>
      <c r="U116" s="188"/>
      <c r="V116" s="188"/>
      <c r="W116" s="185"/>
      <c r="X116" s="185"/>
      <c r="Y116" s="185"/>
      <c r="Z116" s="185"/>
      <c r="AA116" s="185"/>
      <c r="AB116" s="185"/>
      <c r="AC116" s="185"/>
      <c r="AD116" s="185"/>
      <c r="AE116" s="185"/>
      <c r="AF116" s="185"/>
      <c r="AG116" s="185"/>
      <c r="AH116" s="185"/>
      <c r="AI116" s="185"/>
    </row>
    <row r="117" spans="1:44" ht="15.75" x14ac:dyDescent="0.25">
      <c r="A117" s="166" t="s">
        <v>164</v>
      </c>
      <c r="B117" s="164"/>
      <c r="C117" s="164"/>
      <c r="D117" s="164"/>
      <c r="E117" s="164"/>
      <c r="F117" s="164"/>
      <c r="M117" s="178"/>
      <c r="N117" s="78" t="s">
        <v>614</v>
      </c>
      <c r="O117" s="187"/>
      <c r="P117" s="189"/>
      <c r="Q117" s="188"/>
      <c r="R117" s="188"/>
      <c r="S117" s="188"/>
      <c r="T117" s="188"/>
      <c r="U117" s="188"/>
      <c r="V117" s="188"/>
      <c r="W117" s="177"/>
      <c r="X117" s="177"/>
      <c r="Y117" s="177"/>
      <c r="Z117" s="177"/>
      <c r="AA117" s="185"/>
      <c r="AB117" s="177"/>
      <c r="AC117" s="177"/>
      <c r="AD117" s="177"/>
      <c r="AE117" s="177"/>
      <c r="AF117" s="177"/>
      <c r="AG117" s="177"/>
      <c r="AH117" s="177"/>
      <c r="AI117" s="177"/>
      <c r="AJ117" s="177"/>
      <c r="AK117" s="177"/>
      <c r="AL117" s="177"/>
      <c r="AM117" s="177"/>
      <c r="AN117" s="177"/>
      <c r="AO117" s="177"/>
      <c r="AP117" s="135"/>
      <c r="AQ117" s="135"/>
      <c r="AR117" s="135"/>
    </row>
    <row r="118" spans="1:44" ht="15.75" x14ac:dyDescent="0.25">
      <c r="A118" s="166" t="s">
        <v>165</v>
      </c>
      <c r="B118" s="164"/>
      <c r="C118" s="164"/>
      <c r="D118" s="164"/>
      <c r="E118" s="164"/>
      <c r="F118" s="164"/>
      <c r="M118" s="178"/>
      <c r="N118" s="78" t="s">
        <v>615</v>
      </c>
      <c r="O118" s="187"/>
      <c r="P118" s="189"/>
      <c r="Q118" s="188"/>
      <c r="R118" s="188"/>
      <c r="S118" s="188"/>
      <c r="T118" s="188"/>
      <c r="U118" s="188"/>
      <c r="V118" s="188"/>
      <c r="W118" s="189"/>
      <c r="X118" s="189"/>
      <c r="Y118" s="189"/>
      <c r="Z118" s="189"/>
      <c r="AA118" s="185"/>
      <c r="AB118" s="189"/>
      <c r="AC118" s="189"/>
      <c r="AD118" s="189"/>
      <c r="AE118" s="189"/>
      <c r="AF118" s="189"/>
      <c r="AG118" s="189"/>
      <c r="AH118" s="189"/>
      <c r="AI118" s="189"/>
      <c r="AJ118" s="178"/>
      <c r="AK118" s="178"/>
      <c r="AL118" s="178"/>
      <c r="AM118" s="178"/>
      <c r="AN118" s="178"/>
      <c r="AO118" s="178"/>
      <c r="AP118" s="135"/>
      <c r="AQ118" s="135"/>
      <c r="AR118" s="135"/>
    </row>
    <row r="119" spans="1:44" ht="15.75" x14ac:dyDescent="0.25">
      <c r="A119" s="166" t="s">
        <v>166</v>
      </c>
      <c r="B119" s="164"/>
      <c r="C119" s="164"/>
      <c r="D119" s="164"/>
      <c r="E119" s="164"/>
      <c r="F119" s="164"/>
      <c r="M119" s="178"/>
      <c r="N119" s="78" t="s">
        <v>616</v>
      </c>
      <c r="O119" s="187"/>
      <c r="P119" s="189"/>
      <c r="Q119" s="188"/>
      <c r="R119" s="188"/>
      <c r="S119" s="188"/>
      <c r="T119" s="188"/>
      <c r="U119" s="188"/>
      <c r="V119" s="188"/>
      <c r="W119" s="184"/>
      <c r="X119" s="184"/>
      <c r="Y119" s="184"/>
      <c r="Z119" s="184"/>
      <c r="AA119" s="185"/>
      <c r="AB119" s="184"/>
      <c r="AC119" s="177"/>
      <c r="AD119" s="184"/>
      <c r="AE119" s="184"/>
      <c r="AF119" s="184"/>
      <c r="AG119" s="184"/>
      <c r="AH119" s="184"/>
      <c r="AI119" s="184"/>
      <c r="AJ119" s="193"/>
      <c r="AK119" s="193"/>
      <c r="AL119" s="194"/>
      <c r="AM119" s="193"/>
      <c r="AN119" s="193"/>
      <c r="AO119" s="193"/>
      <c r="AP119" s="135"/>
      <c r="AQ119" s="135"/>
      <c r="AR119" s="135"/>
    </row>
    <row r="120" spans="1:44" ht="15.75" x14ac:dyDescent="0.25">
      <c r="A120" s="166" t="s">
        <v>167</v>
      </c>
      <c r="B120" s="164"/>
      <c r="C120" s="164"/>
      <c r="D120" s="164"/>
      <c r="E120" s="164"/>
      <c r="F120" s="164"/>
      <c r="M120" s="178"/>
      <c r="N120" s="78" t="s">
        <v>617</v>
      </c>
      <c r="O120" s="187"/>
      <c r="P120" s="189"/>
      <c r="Q120" s="188"/>
      <c r="R120" s="188"/>
      <c r="S120" s="188"/>
      <c r="T120" s="188"/>
      <c r="U120" s="188"/>
      <c r="V120" s="188"/>
      <c r="W120" s="195"/>
      <c r="X120" s="185"/>
      <c r="Y120" s="185"/>
      <c r="Z120" s="185"/>
      <c r="AA120" s="185"/>
      <c r="AB120" s="189"/>
      <c r="AC120" s="189"/>
      <c r="AD120" s="189"/>
      <c r="AE120" s="185"/>
      <c r="AF120" s="185"/>
      <c r="AG120" s="185"/>
      <c r="AH120" s="185"/>
      <c r="AI120" s="189"/>
      <c r="AJ120" s="189"/>
      <c r="AK120" s="189"/>
      <c r="AO120" s="189"/>
      <c r="AP120" s="135"/>
      <c r="AQ120" s="135"/>
      <c r="AR120" s="135"/>
    </row>
    <row r="121" spans="1:44" ht="15.75" x14ac:dyDescent="0.25">
      <c r="A121" s="166" t="s">
        <v>168</v>
      </c>
      <c r="B121" s="164"/>
      <c r="C121" s="164"/>
      <c r="D121" s="164"/>
      <c r="E121" s="164"/>
      <c r="F121" s="164"/>
      <c r="M121" s="178"/>
      <c r="N121" s="80" t="s">
        <v>618</v>
      </c>
      <c r="O121" s="84"/>
      <c r="P121" s="189"/>
      <c r="Q121" s="189"/>
      <c r="R121" s="188"/>
      <c r="S121" s="188"/>
      <c r="T121" s="188"/>
      <c r="U121" s="188"/>
      <c r="V121" s="188"/>
      <c r="W121" s="189"/>
      <c r="X121" s="185"/>
      <c r="Y121" s="185"/>
      <c r="Z121" s="185"/>
      <c r="AA121" s="185"/>
      <c r="AB121" s="189"/>
      <c r="AC121" s="189"/>
      <c r="AD121" s="189"/>
      <c r="AE121" s="185"/>
      <c r="AF121" s="185"/>
      <c r="AG121" s="185"/>
      <c r="AH121" s="185"/>
      <c r="AI121" s="189"/>
      <c r="AJ121" s="189"/>
      <c r="AK121" s="189"/>
      <c r="AO121" s="178"/>
      <c r="AP121" s="135"/>
      <c r="AQ121" s="135"/>
      <c r="AR121" s="135"/>
    </row>
    <row r="122" spans="1:44" ht="15.75" x14ac:dyDescent="0.25">
      <c r="A122" s="166" t="s">
        <v>169</v>
      </c>
      <c r="B122" s="164"/>
      <c r="C122" s="164"/>
      <c r="D122" s="164"/>
      <c r="E122" s="164"/>
      <c r="F122" s="164"/>
      <c r="M122" s="178"/>
      <c r="N122" s="78" t="s">
        <v>619</v>
      </c>
      <c r="O122" s="187"/>
      <c r="P122" s="189"/>
      <c r="Q122" s="189"/>
      <c r="R122" s="188"/>
      <c r="S122" s="188"/>
      <c r="T122" s="188"/>
      <c r="U122" s="188"/>
      <c r="V122" s="188"/>
      <c r="W122" s="189"/>
      <c r="X122" s="185"/>
      <c r="Y122" s="185"/>
      <c r="Z122" s="185"/>
      <c r="AA122" s="185"/>
      <c r="AB122" s="189"/>
      <c r="AC122" s="196"/>
      <c r="AD122" s="196"/>
      <c r="AE122" s="185"/>
      <c r="AF122" s="185"/>
      <c r="AG122" s="185"/>
      <c r="AH122" s="185"/>
      <c r="AI122" s="197"/>
      <c r="AJ122" s="197"/>
      <c r="AK122" s="189"/>
      <c r="AO122" s="178"/>
      <c r="AP122" s="135"/>
      <c r="AQ122" s="135"/>
      <c r="AR122" s="135"/>
    </row>
    <row r="123" spans="1:44" ht="15.75" x14ac:dyDescent="0.25">
      <c r="A123" s="166" t="s">
        <v>170</v>
      </c>
      <c r="B123" s="164"/>
      <c r="C123" s="164"/>
      <c r="D123" s="164"/>
      <c r="E123" s="164"/>
      <c r="F123" s="164"/>
      <c r="M123" s="178"/>
      <c r="N123" s="78" t="s">
        <v>620</v>
      </c>
      <c r="O123" s="187"/>
      <c r="P123" s="197"/>
      <c r="Q123" s="197"/>
      <c r="R123" s="188"/>
      <c r="S123" s="188"/>
      <c r="T123" s="188"/>
      <c r="U123" s="188"/>
      <c r="V123" s="188"/>
      <c r="W123" s="189"/>
      <c r="X123" s="185"/>
      <c r="Y123" s="185"/>
      <c r="Z123" s="185"/>
      <c r="AA123" s="185"/>
      <c r="AB123" s="189"/>
      <c r="AC123" s="196"/>
      <c r="AD123" s="196"/>
      <c r="AE123" s="185"/>
      <c r="AF123" s="185"/>
      <c r="AG123" s="185"/>
      <c r="AH123" s="185"/>
      <c r="AI123" s="197"/>
      <c r="AJ123" s="197"/>
      <c r="AK123" s="189"/>
      <c r="AO123" s="178"/>
      <c r="AP123" s="135"/>
      <c r="AQ123" s="135"/>
      <c r="AR123" s="135"/>
    </row>
    <row r="124" spans="1:44" ht="12.75" customHeight="1" x14ac:dyDescent="0.25">
      <c r="A124" s="166" t="s">
        <v>171</v>
      </c>
      <c r="B124" s="164"/>
      <c r="C124" s="164"/>
      <c r="D124" s="164"/>
      <c r="E124" s="164"/>
      <c r="F124" s="164"/>
      <c r="M124" s="178"/>
      <c r="N124" s="77" t="s">
        <v>621</v>
      </c>
      <c r="O124" s="187"/>
      <c r="P124" s="197"/>
      <c r="Q124" s="197"/>
      <c r="R124" s="188"/>
      <c r="S124" s="188"/>
      <c r="T124" s="188"/>
      <c r="U124" s="188"/>
      <c r="V124" s="188"/>
      <c r="W124" s="198"/>
      <c r="X124" s="198"/>
      <c r="Y124" s="198"/>
      <c r="Z124" s="185"/>
      <c r="AA124" s="185"/>
      <c r="AB124" s="189"/>
      <c r="AC124" s="199"/>
      <c r="AD124" s="199"/>
      <c r="AE124" s="185"/>
      <c r="AF124" s="185"/>
      <c r="AG124" s="185"/>
      <c r="AH124" s="185"/>
      <c r="AI124" s="200"/>
      <c r="AJ124" s="200"/>
      <c r="AK124" s="200"/>
      <c r="AO124" s="178"/>
      <c r="AP124" s="135"/>
      <c r="AQ124" s="135"/>
      <c r="AR124" s="135"/>
    </row>
    <row r="125" spans="1:44" ht="15.75" x14ac:dyDescent="0.25">
      <c r="A125" s="166" t="s">
        <v>172</v>
      </c>
      <c r="B125" s="164"/>
      <c r="C125" s="164"/>
      <c r="D125" s="164"/>
      <c r="E125" s="164"/>
      <c r="F125" s="164"/>
      <c r="M125" s="178"/>
      <c r="N125" s="78" t="s">
        <v>622</v>
      </c>
      <c r="O125" s="187"/>
      <c r="P125" s="189"/>
      <c r="Q125" s="189"/>
      <c r="R125" s="188"/>
      <c r="S125" s="188"/>
      <c r="T125" s="188"/>
      <c r="U125" s="188"/>
      <c r="V125" s="188"/>
      <c r="W125" s="189"/>
      <c r="X125" s="185"/>
      <c r="Y125" s="185"/>
      <c r="Z125" s="185"/>
      <c r="AA125" s="185"/>
      <c r="AB125" s="189"/>
      <c r="AC125" s="189"/>
      <c r="AD125" s="189"/>
      <c r="AE125" s="185"/>
      <c r="AF125" s="185"/>
      <c r="AG125" s="185"/>
      <c r="AH125" s="185"/>
      <c r="AI125" s="200"/>
      <c r="AJ125" s="200"/>
      <c r="AK125" s="189"/>
      <c r="AO125" s="178"/>
      <c r="AP125" s="135"/>
      <c r="AQ125" s="135"/>
      <c r="AR125" s="135"/>
    </row>
    <row r="126" spans="1:44" ht="15.75" x14ac:dyDescent="0.25">
      <c r="A126" s="166" t="s">
        <v>173</v>
      </c>
      <c r="B126" s="164"/>
      <c r="C126" s="164"/>
      <c r="D126" s="164"/>
      <c r="E126" s="164"/>
      <c r="F126" s="164"/>
      <c r="M126" s="178"/>
      <c r="N126" s="80" t="s">
        <v>623</v>
      </c>
      <c r="O126" s="78"/>
      <c r="P126" s="200"/>
      <c r="Q126" s="200"/>
      <c r="R126" s="188"/>
      <c r="S126" s="188"/>
      <c r="T126" s="188"/>
      <c r="U126" s="188"/>
      <c r="V126" s="188"/>
      <c r="W126" s="189"/>
      <c r="X126" s="185"/>
      <c r="Y126" s="185"/>
      <c r="Z126" s="185"/>
      <c r="AA126" s="185"/>
      <c r="AB126" s="189"/>
      <c r="AC126" s="189"/>
      <c r="AD126" s="189"/>
      <c r="AE126" s="185"/>
      <c r="AF126" s="185"/>
      <c r="AG126" s="185"/>
      <c r="AH126" s="185"/>
      <c r="AI126" s="200"/>
      <c r="AJ126" s="200"/>
      <c r="AK126" s="189"/>
      <c r="AO126" s="178"/>
      <c r="AP126" s="135"/>
      <c r="AQ126" s="135"/>
      <c r="AR126" s="135"/>
    </row>
    <row r="127" spans="1:44" ht="15.75" x14ac:dyDescent="0.25">
      <c r="A127" s="166" t="s">
        <v>174</v>
      </c>
      <c r="B127" s="164"/>
      <c r="C127" s="164"/>
      <c r="D127" s="164"/>
      <c r="E127" s="164"/>
      <c r="F127" s="164"/>
      <c r="M127" s="178"/>
      <c r="N127" s="78" t="s">
        <v>624</v>
      </c>
      <c r="O127" s="187"/>
      <c r="P127" s="200"/>
      <c r="Q127" s="200"/>
      <c r="R127" s="188"/>
      <c r="S127" s="188"/>
      <c r="T127" s="188"/>
      <c r="U127" s="188"/>
      <c r="V127" s="188"/>
      <c r="W127" s="189"/>
      <c r="X127" s="185"/>
      <c r="Y127" s="185"/>
      <c r="Z127" s="185"/>
      <c r="AA127" s="185"/>
      <c r="AB127" s="189"/>
      <c r="AC127" s="189"/>
      <c r="AD127" s="189"/>
      <c r="AE127" s="185"/>
      <c r="AF127" s="185"/>
      <c r="AG127" s="185"/>
      <c r="AH127" s="185"/>
      <c r="AI127" s="200"/>
      <c r="AJ127" s="200"/>
      <c r="AK127" s="189"/>
      <c r="AO127" s="178"/>
      <c r="AP127" s="135"/>
      <c r="AQ127" s="135"/>
      <c r="AR127" s="135"/>
    </row>
    <row r="128" spans="1:44" ht="15.75" x14ac:dyDescent="0.25">
      <c r="A128" s="166" t="s">
        <v>175</v>
      </c>
      <c r="B128" s="164"/>
      <c r="C128" s="164"/>
      <c r="D128" s="164"/>
      <c r="E128" s="164"/>
      <c r="F128" s="164"/>
      <c r="M128" s="178"/>
      <c r="N128" s="80" t="s">
        <v>625</v>
      </c>
      <c r="O128" s="80"/>
      <c r="P128" s="201"/>
      <c r="Q128" s="201"/>
      <c r="R128" s="188"/>
      <c r="S128" s="188"/>
      <c r="T128" s="188"/>
      <c r="U128" s="188"/>
      <c r="V128" s="188"/>
      <c r="W128" s="189"/>
      <c r="X128" s="189"/>
      <c r="Y128" s="189"/>
      <c r="Z128" s="189"/>
      <c r="AA128" s="185"/>
      <c r="AB128" s="189"/>
      <c r="AC128" s="196"/>
      <c r="AD128" s="196"/>
      <c r="AE128" s="185"/>
      <c r="AF128" s="185"/>
      <c r="AG128" s="185"/>
      <c r="AH128" s="185"/>
      <c r="AI128" s="200"/>
      <c r="AJ128" s="200"/>
      <c r="AK128" s="189"/>
      <c r="AO128" s="178"/>
      <c r="AP128" s="135"/>
      <c r="AQ128" s="135"/>
      <c r="AR128" s="135"/>
    </row>
    <row r="129" spans="1:44" ht="15.75" x14ac:dyDescent="0.25">
      <c r="A129" s="166" t="s">
        <v>176</v>
      </c>
      <c r="B129" s="164"/>
      <c r="C129" s="164"/>
      <c r="D129" s="164"/>
      <c r="E129" s="164"/>
      <c r="F129" s="164"/>
      <c r="M129" s="178"/>
      <c r="N129" s="81" t="s">
        <v>626</v>
      </c>
      <c r="O129" s="187"/>
      <c r="P129" s="202"/>
      <c r="Q129" s="202"/>
      <c r="R129" s="203"/>
      <c r="S129" s="188"/>
      <c r="T129" s="188"/>
      <c r="U129" s="188"/>
      <c r="V129" s="188"/>
      <c r="W129" s="189"/>
      <c r="X129" s="189"/>
      <c r="Y129" s="189"/>
      <c r="Z129" s="189"/>
      <c r="AA129" s="185"/>
      <c r="AB129" s="189"/>
      <c r="AC129" s="189"/>
      <c r="AD129" s="189"/>
      <c r="AE129" s="185"/>
      <c r="AF129" s="185"/>
      <c r="AG129" s="185"/>
      <c r="AH129" s="185"/>
      <c r="AI129" s="200"/>
      <c r="AJ129" s="200"/>
      <c r="AK129" s="204"/>
      <c r="AO129" s="178"/>
      <c r="AP129" s="135"/>
      <c r="AQ129" s="135"/>
      <c r="AR129" s="135"/>
    </row>
    <row r="130" spans="1:44" ht="15.75" x14ac:dyDescent="0.25">
      <c r="A130" s="166" t="s">
        <v>177</v>
      </c>
      <c r="B130" s="164"/>
      <c r="C130" s="164"/>
      <c r="D130" s="164"/>
      <c r="E130" s="164"/>
      <c r="F130" s="164"/>
      <c r="M130" s="178"/>
      <c r="N130" s="81" t="s">
        <v>627</v>
      </c>
      <c r="O130" s="187"/>
      <c r="P130" s="202"/>
      <c r="Q130" s="202"/>
      <c r="R130" s="203"/>
      <c r="S130" s="188"/>
      <c r="T130" s="188"/>
      <c r="U130" s="188"/>
      <c r="V130" s="188"/>
      <c r="W130" s="189"/>
      <c r="X130" s="189"/>
      <c r="Y130" s="189"/>
      <c r="Z130" s="189"/>
      <c r="AA130" s="185"/>
      <c r="AB130" s="189"/>
      <c r="AC130" s="189"/>
      <c r="AD130" s="189"/>
      <c r="AE130" s="185"/>
      <c r="AF130" s="185"/>
      <c r="AG130" s="185"/>
      <c r="AH130" s="185"/>
      <c r="AI130" s="200"/>
      <c r="AJ130" s="200"/>
      <c r="AK130" s="189"/>
      <c r="AL130" s="178"/>
      <c r="AM130" s="178"/>
      <c r="AN130" s="205"/>
      <c r="AO130" s="178"/>
      <c r="AP130" s="135"/>
      <c r="AQ130" s="135"/>
      <c r="AR130" s="135"/>
    </row>
    <row r="131" spans="1:44" ht="15.75" x14ac:dyDescent="0.25">
      <c r="A131" s="166" t="s">
        <v>178</v>
      </c>
      <c r="B131" s="164"/>
      <c r="C131" s="164"/>
      <c r="D131" s="164"/>
      <c r="E131" s="164"/>
      <c r="F131" s="164"/>
      <c r="M131" s="178"/>
      <c r="N131" s="81" t="s">
        <v>628</v>
      </c>
      <c r="O131" s="187"/>
      <c r="P131" s="202"/>
      <c r="Q131" s="202"/>
      <c r="R131" s="203"/>
      <c r="S131" s="188"/>
      <c r="T131" s="188"/>
      <c r="U131" s="188"/>
      <c r="V131" s="188"/>
      <c r="W131" s="189"/>
      <c r="X131" s="189"/>
      <c r="Y131" s="189"/>
      <c r="Z131" s="189"/>
      <c r="AA131" s="185"/>
      <c r="AB131" s="189"/>
      <c r="AC131" s="189"/>
      <c r="AD131" s="189"/>
      <c r="AE131" s="185"/>
      <c r="AF131" s="185"/>
      <c r="AG131" s="185"/>
      <c r="AH131" s="185"/>
      <c r="AI131" s="200"/>
      <c r="AJ131" s="200"/>
      <c r="AK131" s="189"/>
      <c r="AL131" s="178"/>
      <c r="AM131" s="178"/>
      <c r="AN131" s="205"/>
      <c r="AO131" s="178"/>
      <c r="AP131" s="135"/>
      <c r="AQ131" s="135"/>
      <c r="AR131" s="135"/>
    </row>
    <row r="132" spans="1:44" ht="15.75" x14ac:dyDescent="0.25">
      <c r="A132" s="166" t="s">
        <v>179</v>
      </c>
      <c r="B132" s="164"/>
      <c r="C132" s="164"/>
      <c r="D132" s="164"/>
      <c r="E132" s="164"/>
      <c r="F132" s="164"/>
      <c r="M132" s="178"/>
      <c r="N132" s="81" t="s">
        <v>629</v>
      </c>
      <c r="O132" s="187"/>
      <c r="P132" s="202"/>
      <c r="Q132" s="202"/>
      <c r="R132" s="203"/>
      <c r="S132" s="188"/>
      <c r="T132" s="188"/>
      <c r="U132" s="188"/>
      <c r="V132" s="188"/>
      <c r="W132" s="189"/>
      <c r="X132" s="188"/>
      <c r="Y132" s="189"/>
      <c r="Z132" s="189"/>
      <c r="AA132" s="185"/>
      <c r="AB132" s="189"/>
      <c r="AC132" s="189"/>
      <c r="AD132" s="189"/>
      <c r="AE132" s="185"/>
      <c r="AF132" s="185"/>
      <c r="AG132" s="185"/>
      <c r="AH132" s="185"/>
      <c r="AI132" s="200"/>
      <c r="AJ132" s="200"/>
      <c r="AK132" s="189"/>
      <c r="AL132" s="178"/>
      <c r="AM132" s="178"/>
      <c r="AN132" s="178"/>
      <c r="AO132" s="178"/>
      <c r="AP132" s="135"/>
      <c r="AQ132" s="135"/>
      <c r="AR132" s="135"/>
    </row>
    <row r="133" spans="1:44" ht="15.75" x14ac:dyDescent="0.25">
      <c r="A133" s="166" t="s">
        <v>180</v>
      </c>
      <c r="B133" s="164"/>
      <c r="C133" s="164"/>
      <c r="D133" s="164"/>
      <c r="E133" s="164"/>
      <c r="F133" s="164"/>
      <c r="M133" s="178"/>
      <c r="N133" s="82" t="s">
        <v>630</v>
      </c>
      <c r="O133" s="187"/>
      <c r="P133" s="202"/>
      <c r="Q133" s="202"/>
      <c r="R133" s="203"/>
      <c r="S133" s="188"/>
      <c r="T133" s="188"/>
      <c r="U133" s="188"/>
      <c r="V133" s="188"/>
      <c r="W133" s="189"/>
      <c r="X133" s="188"/>
      <c r="Y133" s="189"/>
      <c r="Z133" s="189"/>
      <c r="AA133" s="185"/>
      <c r="AB133" s="189"/>
      <c r="AC133" s="189"/>
      <c r="AD133" s="189"/>
      <c r="AE133" s="206"/>
      <c r="AF133" s="200"/>
      <c r="AG133" s="200"/>
      <c r="AH133" s="200"/>
      <c r="AI133" s="200"/>
      <c r="AJ133" s="200"/>
      <c r="AK133" s="189"/>
      <c r="AL133" s="178"/>
      <c r="AM133" s="178"/>
      <c r="AN133" s="178"/>
      <c r="AO133" s="178"/>
      <c r="AP133" s="135"/>
      <c r="AQ133" s="135"/>
      <c r="AR133" s="135"/>
    </row>
    <row r="134" spans="1:44" ht="15.75" x14ac:dyDescent="0.25">
      <c r="A134" s="166" t="s">
        <v>181</v>
      </c>
      <c r="B134" s="164"/>
      <c r="C134" s="164"/>
      <c r="D134" s="164"/>
      <c r="E134" s="164"/>
      <c r="F134" s="164"/>
      <c r="M134" s="178"/>
      <c r="N134" s="81" t="s">
        <v>631</v>
      </c>
      <c r="O134" s="187"/>
      <c r="P134" s="202"/>
      <c r="Q134" s="202"/>
      <c r="R134" s="203"/>
      <c r="S134" s="188"/>
      <c r="T134" s="188"/>
      <c r="U134" s="203"/>
      <c r="V134" s="188"/>
      <c r="W134" s="189"/>
      <c r="X134" s="188"/>
      <c r="Y134" s="189"/>
      <c r="Z134" s="189"/>
      <c r="AA134" s="185"/>
      <c r="AB134" s="189"/>
      <c r="AC134" s="189"/>
      <c r="AD134" s="189"/>
      <c r="AE134" s="206"/>
      <c r="AF134" s="200"/>
      <c r="AG134" s="200"/>
      <c r="AH134" s="200"/>
      <c r="AI134" s="200"/>
      <c r="AJ134" s="200"/>
      <c r="AK134" s="189"/>
      <c r="AL134" s="178"/>
      <c r="AM134" s="178"/>
      <c r="AN134" s="178"/>
      <c r="AO134" s="178"/>
      <c r="AP134" s="135"/>
      <c r="AQ134" s="135"/>
      <c r="AR134" s="135"/>
    </row>
    <row r="135" spans="1:44" ht="15.75" x14ac:dyDescent="0.25">
      <c r="A135" s="166" t="s">
        <v>182</v>
      </c>
      <c r="B135" s="164"/>
      <c r="C135" s="164"/>
      <c r="D135" s="164"/>
      <c r="E135" s="164"/>
      <c r="F135" s="164"/>
      <c r="M135" s="178"/>
      <c r="N135" s="80" t="s">
        <v>632</v>
      </c>
      <c r="O135" s="80"/>
      <c r="P135" s="207"/>
      <c r="Q135" s="208"/>
      <c r="R135" s="208"/>
      <c r="S135" s="208"/>
      <c r="T135" s="208"/>
      <c r="U135" s="208"/>
      <c r="V135" s="188"/>
      <c r="W135" s="189"/>
      <c r="X135" s="188"/>
      <c r="Y135" s="189"/>
      <c r="Z135" s="189"/>
      <c r="AA135" s="185"/>
      <c r="AB135" s="189"/>
      <c r="AC135" s="189"/>
      <c r="AD135" s="189"/>
      <c r="AE135" s="206"/>
      <c r="AF135" s="200"/>
      <c r="AG135" s="200"/>
      <c r="AH135" s="200"/>
      <c r="AI135" s="200"/>
      <c r="AJ135" s="200"/>
      <c r="AK135" s="189"/>
      <c r="AL135" s="178"/>
      <c r="AM135" s="178"/>
      <c r="AN135" s="178"/>
      <c r="AO135" s="178"/>
      <c r="AP135" s="135"/>
      <c r="AQ135" s="135"/>
      <c r="AR135" s="135"/>
    </row>
    <row r="136" spans="1:44" ht="15.75" x14ac:dyDescent="0.25">
      <c r="A136" s="166" t="s">
        <v>183</v>
      </c>
      <c r="B136" s="164"/>
      <c r="C136" s="164"/>
      <c r="D136" s="164"/>
      <c r="E136" s="164"/>
      <c r="F136" s="164"/>
      <c r="M136" s="178"/>
      <c r="N136" s="78" t="s">
        <v>633</v>
      </c>
      <c r="O136" s="187"/>
      <c r="P136" s="185"/>
      <c r="Q136" s="188"/>
      <c r="R136" s="188"/>
      <c r="S136" s="188"/>
      <c r="T136" s="188"/>
      <c r="U136" s="188"/>
      <c r="V136" s="188"/>
      <c r="W136" s="189"/>
      <c r="X136" s="188"/>
      <c r="Y136" s="189"/>
      <c r="Z136" s="189"/>
      <c r="AA136" s="185"/>
      <c r="AB136" s="189"/>
      <c r="AC136" s="189"/>
      <c r="AD136" s="189"/>
      <c r="AE136" s="206"/>
      <c r="AF136" s="200"/>
      <c r="AG136" s="200"/>
      <c r="AH136" s="200"/>
      <c r="AI136" s="200"/>
      <c r="AJ136" s="200"/>
      <c r="AK136" s="189"/>
      <c r="AL136" s="178"/>
      <c r="AM136" s="178"/>
      <c r="AN136" s="178"/>
      <c r="AO136" s="178"/>
      <c r="AP136" s="135"/>
      <c r="AQ136" s="135"/>
      <c r="AR136" s="135"/>
    </row>
    <row r="137" spans="1:44" ht="15.75" x14ac:dyDescent="0.25">
      <c r="A137" s="166" t="s">
        <v>184</v>
      </c>
      <c r="B137" s="164"/>
      <c r="C137" s="164"/>
      <c r="D137" s="164"/>
      <c r="E137" s="164"/>
      <c r="F137" s="164"/>
      <c r="M137" s="178"/>
      <c r="N137" s="78" t="s">
        <v>634</v>
      </c>
      <c r="O137" s="187"/>
      <c r="P137" s="185"/>
      <c r="Q137" s="188"/>
      <c r="R137" s="188"/>
      <c r="S137" s="188"/>
      <c r="T137" s="188"/>
      <c r="U137" s="188"/>
      <c r="V137" s="188"/>
      <c r="W137" s="189"/>
      <c r="X137" s="188"/>
      <c r="Y137" s="189"/>
      <c r="Z137" s="189"/>
      <c r="AA137" s="185"/>
      <c r="AB137" s="189"/>
      <c r="AC137" s="189"/>
      <c r="AD137" s="189"/>
      <c r="AE137" s="206"/>
      <c r="AF137" s="200"/>
      <c r="AG137" s="200"/>
      <c r="AH137" s="200"/>
      <c r="AI137" s="200"/>
      <c r="AJ137" s="200"/>
      <c r="AK137" s="189"/>
      <c r="AL137" s="178"/>
      <c r="AM137" s="178"/>
      <c r="AN137" s="178"/>
      <c r="AO137" s="178"/>
      <c r="AP137" s="135"/>
      <c r="AQ137" s="135"/>
      <c r="AR137" s="135"/>
    </row>
    <row r="138" spans="1:44" ht="15.75" x14ac:dyDescent="0.25">
      <c r="A138" s="166" t="s">
        <v>185</v>
      </c>
      <c r="B138" s="164"/>
      <c r="C138" s="164"/>
      <c r="D138" s="164"/>
      <c r="E138" s="164"/>
      <c r="F138" s="164"/>
      <c r="M138" s="178"/>
      <c r="N138" s="78" t="s">
        <v>635</v>
      </c>
      <c r="O138" s="187"/>
      <c r="P138" s="185"/>
      <c r="Q138" s="188"/>
      <c r="R138" s="188"/>
      <c r="S138" s="188"/>
      <c r="T138" s="188"/>
      <c r="U138" s="188"/>
      <c r="V138" s="188"/>
      <c r="W138" s="189"/>
      <c r="X138" s="188"/>
      <c r="Y138" s="189"/>
      <c r="Z138" s="189"/>
      <c r="AA138" s="185"/>
      <c r="AB138" s="189"/>
      <c r="AC138" s="189"/>
      <c r="AD138" s="189"/>
      <c r="AE138" s="206"/>
      <c r="AF138" s="200"/>
      <c r="AG138" s="200"/>
      <c r="AH138" s="200"/>
      <c r="AI138" s="200"/>
      <c r="AJ138" s="200"/>
      <c r="AK138" s="189"/>
      <c r="AL138" s="178"/>
      <c r="AM138" s="178"/>
      <c r="AN138" s="178"/>
      <c r="AO138" s="178"/>
      <c r="AP138" s="135"/>
      <c r="AQ138" s="135"/>
      <c r="AR138" s="135"/>
    </row>
    <row r="139" spans="1:44" ht="15.75" x14ac:dyDescent="0.25">
      <c r="A139" s="166" t="s">
        <v>186</v>
      </c>
      <c r="B139" s="164"/>
      <c r="C139" s="164"/>
      <c r="D139" s="164"/>
      <c r="E139" s="164"/>
      <c r="F139" s="164"/>
      <c r="M139" s="178"/>
      <c r="N139" s="78" t="s">
        <v>636</v>
      </c>
      <c r="O139" s="187"/>
      <c r="P139" s="185"/>
      <c r="Q139" s="188"/>
      <c r="R139" s="188"/>
      <c r="S139" s="188"/>
      <c r="T139" s="188"/>
      <c r="U139" s="188"/>
      <c r="V139" s="188"/>
      <c r="W139" s="189"/>
      <c r="X139" s="188"/>
      <c r="Y139" s="189"/>
      <c r="Z139" s="189"/>
      <c r="AA139" s="185"/>
      <c r="AB139" s="189"/>
      <c r="AC139" s="189"/>
      <c r="AD139" s="189"/>
      <c r="AE139" s="206"/>
      <c r="AF139" s="200"/>
      <c r="AG139" s="200"/>
      <c r="AH139" s="200"/>
      <c r="AI139" s="200"/>
      <c r="AJ139" s="200"/>
      <c r="AK139" s="189"/>
      <c r="AL139" s="178"/>
      <c r="AM139" s="178"/>
      <c r="AN139" s="178"/>
      <c r="AO139" s="178"/>
      <c r="AP139" s="135"/>
      <c r="AQ139" s="135"/>
      <c r="AR139" s="135"/>
    </row>
    <row r="140" spans="1:44" ht="15.75" x14ac:dyDescent="0.25">
      <c r="A140" s="166" t="s">
        <v>187</v>
      </c>
      <c r="B140" s="164"/>
      <c r="C140" s="164"/>
      <c r="D140" s="164"/>
      <c r="E140" s="164"/>
      <c r="F140" s="164"/>
      <c r="M140" s="178"/>
      <c r="N140" s="78" t="s">
        <v>637</v>
      </c>
      <c r="O140" s="187"/>
      <c r="P140" s="185"/>
      <c r="Q140" s="188"/>
      <c r="R140" s="188"/>
      <c r="S140" s="188"/>
      <c r="T140" s="188"/>
      <c r="U140" s="188"/>
      <c r="V140" s="188"/>
      <c r="W140" s="189"/>
      <c r="X140" s="188"/>
      <c r="Y140" s="189"/>
      <c r="Z140" s="189"/>
      <c r="AA140" s="185"/>
      <c r="AB140" s="189"/>
      <c r="AC140" s="189"/>
      <c r="AD140" s="189"/>
      <c r="AE140" s="206"/>
      <c r="AF140" s="200"/>
      <c r="AG140" s="200"/>
      <c r="AH140" s="200"/>
      <c r="AI140" s="200"/>
      <c r="AJ140" s="200"/>
      <c r="AK140" s="189"/>
      <c r="AL140" s="178"/>
      <c r="AM140" s="178"/>
      <c r="AN140" s="178"/>
      <c r="AO140" s="178"/>
      <c r="AP140" s="135"/>
      <c r="AQ140" s="135"/>
      <c r="AR140" s="135"/>
    </row>
    <row r="141" spans="1:44" ht="15.75" x14ac:dyDescent="0.25">
      <c r="A141" s="166" t="s">
        <v>188</v>
      </c>
      <c r="B141" s="164"/>
      <c r="C141" s="164"/>
      <c r="D141" s="164"/>
      <c r="E141" s="164"/>
      <c r="F141" s="164"/>
      <c r="M141" s="178"/>
      <c r="N141" s="78" t="s">
        <v>638</v>
      </c>
      <c r="O141" s="187"/>
      <c r="P141" s="185"/>
      <c r="Q141" s="188"/>
      <c r="R141" s="188"/>
      <c r="S141" s="188"/>
      <c r="T141" s="188"/>
      <c r="U141" s="188"/>
      <c r="V141" s="188"/>
      <c r="W141" s="189"/>
      <c r="X141" s="188"/>
      <c r="Y141" s="189"/>
      <c r="Z141" s="189"/>
      <c r="AA141" s="185"/>
      <c r="AB141" s="189"/>
      <c r="AC141" s="189"/>
      <c r="AD141" s="189"/>
      <c r="AE141" s="206"/>
      <c r="AF141" s="200"/>
      <c r="AG141" s="200"/>
      <c r="AH141" s="200"/>
      <c r="AI141" s="200"/>
      <c r="AJ141" s="200"/>
      <c r="AK141" s="189"/>
      <c r="AL141" s="178"/>
      <c r="AM141" s="178"/>
      <c r="AN141" s="178"/>
      <c r="AO141" s="178"/>
      <c r="AP141" s="135"/>
      <c r="AQ141" s="135"/>
      <c r="AR141" s="135"/>
    </row>
    <row r="142" spans="1:44" ht="15.75" x14ac:dyDescent="0.25">
      <c r="A142" s="166" t="s">
        <v>189</v>
      </c>
      <c r="B142" s="164"/>
      <c r="C142" s="164"/>
      <c r="D142" s="164"/>
      <c r="E142" s="164"/>
      <c r="F142" s="164"/>
      <c r="M142" s="178"/>
      <c r="N142" s="78" t="s">
        <v>639</v>
      </c>
      <c r="O142" s="187"/>
      <c r="P142" s="185"/>
      <c r="Q142" s="188"/>
      <c r="R142" s="188"/>
      <c r="S142" s="188"/>
      <c r="T142" s="188"/>
      <c r="U142" s="188"/>
      <c r="V142" s="188"/>
      <c r="W142" s="189"/>
      <c r="X142" s="188"/>
      <c r="Y142" s="189"/>
      <c r="Z142" s="189"/>
      <c r="AA142" s="185"/>
      <c r="AB142" s="189"/>
      <c r="AC142" s="189"/>
      <c r="AD142" s="189"/>
      <c r="AE142" s="206"/>
      <c r="AF142" s="200"/>
      <c r="AG142" s="200"/>
      <c r="AH142" s="200"/>
      <c r="AI142" s="200"/>
      <c r="AJ142" s="200"/>
      <c r="AK142" s="189"/>
      <c r="AL142" s="178"/>
      <c r="AM142" s="178"/>
      <c r="AN142" s="178"/>
      <c r="AO142" s="178"/>
      <c r="AP142" s="135"/>
      <c r="AQ142" s="135"/>
      <c r="AR142" s="135"/>
    </row>
    <row r="143" spans="1:44" ht="15.75" x14ac:dyDescent="0.25">
      <c r="A143" s="166" t="s">
        <v>190</v>
      </c>
      <c r="B143" s="164"/>
      <c r="C143" s="164"/>
      <c r="D143" s="164"/>
      <c r="E143" s="164"/>
      <c r="F143" s="164"/>
      <c r="M143" s="178"/>
      <c r="N143" s="78" t="s">
        <v>640</v>
      </c>
      <c r="O143" s="187"/>
      <c r="P143" s="185"/>
      <c r="Q143" s="188"/>
      <c r="R143" s="188"/>
      <c r="S143" s="188"/>
      <c r="T143" s="188"/>
      <c r="U143" s="188"/>
      <c r="V143" s="188"/>
      <c r="W143" s="189"/>
      <c r="X143" s="188"/>
      <c r="Y143" s="189"/>
      <c r="Z143" s="189"/>
      <c r="AA143" s="185"/>
      <c r="AB143" s="189"/>
      <c r="AC143" s="189"/>
      <c r="AD143" s="189"/>
      <c r="AE143" s="206"/>
      <c r="AF143" s="200"/>
      <c r="AG143" s="200"/>
      <c r="AH143" s="200"/>
      <c r="AI143" s="200"/>
      <c r="AJ143" s="200"/>
      <c r="AK143" s="189"/>
      <c r="AL143" s="178"/>
      <c r="AM143" s="178"/>
      <c r="AN143" s="178"/>
      <c r="AO143" s="178"/>
      <c r="AP143" s="135"/>
      <c r="AQ143" s="135"/>
      <c r="AR143" s="135"/>
    </row>
    <row r="144" spans="1:44" ht="15.75" x14ac:dyDescent="0.25">
      <c r="A144" s="166" t="s">
        <v>191</v>
      </c>
      <c r="B144" s="164"/>
      <c r="C144" s="164"/>
      <c r="D144" s="164"/>
      <c r="E144" s="164"/>
      <c r="F144" s="164"/>
      <c r="M144" s="178"/>
      <c r="N144" s="78" t="s">
        <v>641</v>
      </c>
      <c r="O144" s="187"/>
      <c r="P144" s="185"/>
      <c r="Q144" s="188"/>
      <c r="R144" s="188"/>
      <c r="S144" s="188"/>
      <c r="T144" s="188"/>
      <c r="U144" s="188"/>
      <c r="V144" s="188"/>
      <c r="W144" s="189"/>
      <c r="X144" s="188"/>
      <c r="Y144" s="189"/>
      <c r="Z144" s="189"/>
      <c r="AA144" s="185"/>
      <c r="AB144" s="189"/>
      <c r="AC144" s="189"/>
      <c r="AD144" s="189"/>
      <c r="AE144" s="206"/>
      <c r="AF144" s="200"/>
      <c r="AG144" s="200"/>
      <c r="AH144" s="200"/>
      <c r="AI144" s="200"/>
      <c r="AJ144" s="200"/>
      <c r="AK144" s="189"/>
      <c r="AL144" s="178"/>
      <c r="AM144" s="178"/>
      <c r="AN144" s="178"/>
      <c r="AO144" s="178"/>
      <c r="AP144" s="135"/>
      <c r="AQ144" s="135"/>
      <c r="AR144" s="135"/>
    </row>
    <row r="145" spans="1:44" ht="15.75" x14ac:dyDescent="0.25">
      <c r="A145" s="166" t="s">
        <v>192</v>
      </c>
      <c r="B145" s="164"/>
      <c r="C145" s="164"/>
      <c r="D145" s="164"/>
      <c r="E145" s="164"/>
      <c r="F145" s="164"/>
      <c r="M145" s="178"/>
      <c r="N145" s="78" t="s">
        <v>642</v>
      </c>
      <c r="O145" s="187"/>
      <c r="P145" s="185"/>
      <c r="Q145" s="188"/>
      <c r="R145" s="188"/>
      <c r="S145" s="188"/>
      <c r="T145" s="188"/>
      <c r="U145" s="188"/>
      <c r="V145" s="188"/>
      <c r="W145" s="189"/>
      <c r="X145" s="188"/>
      <c r="Y145" s="189"/>
      <c r="Z145" s="189"/>
      <c r="AA145" s="185"/>
      <c r="AB145" s="189"/>
      <c r="AC145" s="189"/>
      <c r="AD145" s="189"/>
      <c r="AE145" s="206"/>
      <c r="AF145" s="200"/>
      <c r="AG145" s="200"/>
      <c r="AH145" s="200"/>
      <c r="AI145" s="200"/>
      <c r="AJ145" s="200"/>
      <c r="AK145" s="189"/>
      <c r="AL145" s="178"/>
      <c r="AM145" s="178"/>
      <c r="AN145" s="178"/>
      <c r="AO145" s="178"/>
      <c r="AP145" s="135"/>
      <c r="AQ145" s="135"/>
      <c r="AR145" s="135"/>
    </row>
    <row r="146" spans="1:44" ht="15.75" x14ac:dyDescent="0.25">
      <c r="A146" s="166" t="s">
        <v>193</v>
      </c>
      <c r="B146" s="164"/>
      <c r="C146" s="164"/>
      <c r="D146" s="164"/>
      <c r="E146" s="164"/>
      <c r="F146" s="164"/>
      <c r="M146" s="135"/>
      <c r="N146" s="84"/>
      <c r="O146" s="84"/>
      <c r="P146" s="209"/>
      <c r="Q146" s="209"/>
      <c r="R146" s="209"/>
      <c r="S146" s="209"/>
      <c r="T146" s="209"/>
      <c r="U146" s="209"/>
      <c r="V146" s="209"/>
      <c r="W146" s="209"/>
      <c r="X146" s="189"/>
      <c r="Y146" s="188"/>
      <c r="Z146" s="189"/>
      <c r="AA146" s="189"/>
      <c r="AB146" s="189"/>
      <c r="AC146" s="189"/>
      <c r="AD146" s="189"/>
      <c r="AE146" s="206"/>
      <c r="AF146" s="200"/>
      <c r="AG146" s="200"/>
      <c r="AH146" s="200"/>
      <c r="AI146" s="200"/>
      <c r="AJ146" s="200"/>
      <c r="AK146" s="189"/>
      <c r="AL146" s="178"/>
      <c r="AM146" s="178"/>
      <c r="AN146" s="178"/>
      <c r="AO146" s="178"/>
      <c r="AP146" s="135"/>
      <c r="AQ146" s="135"/>
      <c r="AR146" s="135"/>
    </row>
    <row r="147" spans="1:44" ht="15.75" x14ac:dyDescent="0.25">
      <c r="A147" s="166" t="s">
        <v>194</v>
      </c>
      <c r="B147" s="164"/>
      <c r="C147" s="164"/>
      <c r="D147" s="164"/>
      <c r="E147" s="164"/>
      <c r="F147" s="164"/>
      <c r="N147" s="74" t="s">
        <v>643</v>
      </c>
      <c r="O147" s="74"/>
      <c r="P147" s="177"/>
      <c r="Q147" s="177"/>
      <c r="R147" s="177"/>
      <c r="S147" s="177"/>
      <c r="T147" s="177"/>
      <c r="U147" s="177"/>
      <c r="V147" s="177"/>
      <c r="W147" s="177"/>
      <c r="X147" s="189"/>
      <c r="Y147" s="188"/>
      <c r="Z147" s="189"/>
      <c r="AA147" s="189"/>
      <c r="AB147" s="189"/>
      <c r="AC147" s="189"/>
      <c r="AD147" s="189"/>
      <c r="AE147" s="206"/>
      <c r="AF147" s="200"/>
      <c r="AG147" s="200"/>
      <c r="AH147" s="200"/>
      <c r="AI147" s="200"/>
      <c r="AJ147" s="200"/>
      <c r="AK147" s="189"/>
      <c r="AL147" s="178"/>
      <c r="AM147" s="178"/>
      <c r="AN147" s="178"/>
      <c r="AO147" s="178"/>
      <c r="AP147" s="135"/>
      <c r="AQ147" s="135"/>
      <c r="AR147" s="135"/>
    </row>
    <row r="148" spans="1:44" ht="18.75" x14ac:dyDescent="0.25">
      <c r="A148" s="166" t="s">
        <v>195</v>
      </c>
      <c r="B148" s="164"/>
      <c r="C148" s="164"/>
      <c r="D148" s="164"/>
      <c r="E148" s="164"/>
      <c r="F148" s="164"/>
      <c r="M148" s="178"/>
      <c r="N148" s="84"/>
      <c r="O148" s="182"/>
      <c r="P148" s="183"/>
      <c r="Q148" s="189"/>
      <c r="R148" s="189"/>
      <c r="S148" s="189"/>
      <c r="T148" s="189"/>
      <c r="U148" s="189"/>
      <c r="V148" s="189"/>
      <c r="W148" s="189"/>
      <c r="X148" s="189"/>
      <c r="Y148" s="188"/>
      <c r="Z148" s="189"/>
      <c r="AA148" s="189"/>
      <c r="AB148" s="189"/>
      <c r="AC148" s="189"/>
      <c r="AD148" s="189"/>
      <c r="AE148" s="206"/>
      <c r="AF148" s="200"/>
      <c r="AG148" s="200"/>
      <c r="AH148" s="200"/>
      <c r="AI148" s="200"/>
      <c r="AJ148" s="200"/>
      <c r="AK148" s="189"/>
      <c r="AL148" s="178"/>
      <c r="AM148" s="178"/>
      <c r="AN148" s="178"/>
      <c r="AO148" s="178"/>
      <c r="AP148" s="135"/>
      <c r="AQ148" s="135"/>
      <c r="AR148" s="135"/>
    </row>
    <row r="149" spans="1:44" ht="15.75" x14ac:dyDescent="0.25">
      <c r="A149" s="166" t="s">
        <v>196</v>
      </c>
      <c r="B149" s="164"/>
      <c r="C149" s="164"/>
      <c r="D149" s="164"/>
      <c r="E149" s="164"/>
      <c r="F149" s="164"/>
      <c r="M149" s="177"/>
      <c r="N149" s="74" t="s">
        <v>644</v>
      </c>
      <c r="O149" s="84"/>
      <c r="P149" s="184"/>
      <c r="Q149" s="184"/>
      <c r="R149" s="184"/>
      <c r="S149" s="184"/>
      <c r="T149" s="184"/>
      <c r="U149" s="184"/>
      <c r="V149" s="177"/>
      <c r="W149" s="184"/>
      <c r="X149" s="189"/>
      <c r="Y149" s="188"/>
      <c r="Z149" s="189"/>
      <c r="AA149" s="189"/>
      <c r="AB149" s="189"/>
      <c r="AC149" s="189"/>
      <c r="AD149" s="189"/>
      <c r="AE149" s="206"/>
      <c r="AF149" s="200"/>
      <c r="AG149" s="200"/>
      <c r="AH149" s="200"/>
      <c r="AI149" s="200"/>
      <c r="AJ149" s="200"/>
      <c r="AK149" s="189"/>
      <c r="AL149" s="178"/>
      <c r="AM149" s="178"/>
      <c r="AN149" s="178"/>
      <c r="AO149" s="178"/>
      <c r="AP149" s="135"/>
      <c r="AQ149" s="135"/>
      <c r="AR149" s="135"/>
    </row>
    <row r="150" spans="1:44" ht="15.75" x14ac:dyDescent="0.2">
      <c r="A150" s="166" t="s">
        <v>197</v>
      </c>
      <c r="B150" s="164"/>
      <c r="C150" s="164"/>
      <c r="D150" s="164"/>
      <c r="E150" s="164"/>
      <c r="F150" s="164"/>
      <c r="M150" s="195"/>
      <c r="N150" s="79" t="s">
        <v>645</v>
      </c>
      <c r="O150" s="79"/>
      <c r="P150" s="185"/>
      <c r="Q150" s="198"/>
      <c r="R150" s="198"/>
      <c r="S150" s="186"/>
      <c r="T150" s="186"/>
      <c r="U150" s="186"/>
      <c r="V150" s="186"/>
      <c r="W150" s="185"/>
      <c r="X150" s="189"/>
      <c r="Y150" s="188"/>
      <c r="Z150" s="189"/>
      <c r="AA150" s="189"/>
      <c r="AB150" s="189"/>
      <c r="AC150" s="189"/>
      <c r="AD150" s="189"/>
      <c r="AE150" s="206"/>
      <c r="AF150" s="200"/>
      <c r="AG150" s="200"/>
      <c r="AH150" s="200"/>
      <c r="AI150" s="200"/>
      <c r="AJ150" s="200"/>
      <c r="AK150" s="189"/>
      <c r="AL150" s="178"/>
      <c r="AM150" s="178"/>
      <c r="AN150" s="178"/>
      <c r="AO150" s="178"/>
      <c r="AP150" s="135"/>
      <c r="AQ150" s="135"/>
      <c r="AR150" s="135"/>
    </row>
    <row r="151" spans="1:44" ht="15.75" x14ac:dyDescent="0.25">
      <c r="A151" s="166" t="s">
        <v>198</v>
      </c>
      <c r="B151" s="164"/>
      <c r="C151" s="164"/>
      <c r="D151" s="164"/>
      <c r="E151" s="164"/>
      <c r="F151" s="164"/>
      <c r="M151" s="210"/>
      <c r="N151" s="78" t="s">
        <v>646</v>
      </c>
      <c r="O151" s="187"/>
      <c r="P151" s="185"/>
      <c r="Q151" s="211"/>
      <c r="R151" s="211"/>
      <c r="S151" s="212"/>
      <c r="T151" s="212"/>
      <c r="U151" s="212"/>
      <c r="V151" s="186"/>
      <c r="W151" s="185"/>
      <c r="X151" s="189"/>
      <c r="Y151" s="188"/>
      <c r="Z151" s="189"/>
      <c r="AA151" s="189"/>
      <c r="AB151" s="189"/>
      <c r="AC151" s="189"/>
      <c r="AD151" s="189"/>
      <c r="AE151" s="206"/>
      <c r="AF151" s="200"/>
      <c r="AG151" s="200"/>
      <c r="AH151" s="200"/>
      <c r="AI151" s="200"/>
      <c r="AJ151" s="200"/>
      <c r="AK151" s="189"/>
      <c r="AL151" s="178"/>
      <c r="AM151" s="178"/>
      <c r="AN151" s="178"/>
      <c r="AO151" s="178"/>
      <c r="AP151" s="135"/>
      <c r="AQ151" s="135"/>
      <c r="AR151" s="135"/>
    </row>
    <row r="152" spans="1:44" ht="15.75" x14ac:dyDescent="0.25">
      <c r="A152" s="166" t="s">
        <v>199</v>
      </c>
      <c r="B152" s="164"/>
      <c r="C152" s="164"/>
      <c r="D152" s="164"/>
      <c r="E152" s="164"/>
      <c r="F152" s="164"/>
      <c r="M152" s="213"/>
      <c r="N152" s="78" t="s">
        <v>647</v>
      </c>
      <c r="O152" s="187"/>
      <c r="P152" s="185"/>
      <c r="Q152" s="214"/>
      <c r="R152" s="214"/>
      <c r="S152" s="215"/>
      <c r="T152" s="215"/>
      <c r="U152" s="215"/>
      <c r="V152" s="189"/>
      <c r="W152" s="185"/>
      <c r="X152" s="189"/>
      <c r="Y152" s="188"/>
      <c r="Z152" s="189"/>
      <c r="AA152" s="189"/>
      <c r="AB152" s="189"/>
      <c r="AC152" s="189"/>
      <c r="AD152" s="189"/>
      <c r="AE152" s="206"/>
      <c r="AF152" s="200"/>
      <c r="AG152" s="200"/>
      <c r="AH152" s="200"/>
      <c r="AI152" s="200"/>
      <c r="AJ152" s="200"/>
      <c r="AK152" s="189"/>
      <c r="AL152" s="178"/>
      <c r="AM152" s="178"/>
      <c r="AN152" s="178"/>
      <c r="AO152" s="178"/>
      <c r="AP152" s="135"/>
      <c r="AQ152" s="135"/>
      <c r="AR152" s="135"/>
    </row>
    <row r="153" spans="1:44" ht="15.75" x14ac:dyDescent="0.25">
      <c r="A153" s="166" t="s">
        <v>200</v>
      </c>
      <c r="B153" s="164"/>
      <c r="C153" s="164"/>
      <c r="D153" s="164"/>
      <c r="E153" s="164"/>
      <c r="F153" s="164"/>
      <c r="M153" s="213"/>
      <c r="N153" s="78" t="s">
        <v>648</v>
      </c>
      <c r="O153" s="187"/>
      <c r="P153" s="185"/>
      <c r="Q153" s="214"/>
      <c r="R153" s="214"/>
      <c r="S153" s="215"/>
      <c r="T153" s="215"/>
      <c r="U153" s="215"/>
      <c r="V153" s="189"/>
      <c r="W153" s="185"/>
      <c r="X153" s="189"/>
      <c r="Y153" s="188"/>
      <c r="Z153" s="189"/>
      <c r="AA153" s="189"/>
      <c r="AB153" s="189"/>
      <c r="AC153" s="189"/>
      <c r="AD153" s="189"/>
      <c r="AE153" s="206"/>
      <c r="AF153" s="200"/>
      <c r="AG153" s="200"/>
      <c r="AH153" s="200"/>
      <c r="AI153" s="200"/>
      <c r="AJ153" s="200"/>
      <c r="AK153" s="189"/>
      <c r="AL153" s="178"/>
      <c r="AM153" s="178"/>
      <c r="AN153" s="178"/>
      <c r="AO153" s="178"/>
      <c r="AP153" s="135"/>
      <c r="AQ153" s="135"/>
      <c r="AR153" s="135"/>
    </row>
    <row r="154" spans="1:44" ht="15.75" x14ac:dyDescent="0.25">
      <c r="A154" s="166" t="s">
        <v>201</v>
      </c>
      <c r="B154" s="164"/>
      <c r="C154" s="164"/>
      <c r="D154" s="164"/>
      <c r="E154" s="164"/>
      <c r="F154" s="164"/>
      <c r="M154" s="213"/>
      <c r="N154" s="78" t="s">
        <v>649</v>
      </c>
      <c r="O154" s="187"/>
      <c r="P154" s="185"/>
      <c r="Q154" s="214"/>
      <c r="R154" s="214"/>
      <c r="S154" s="215"/>
      <c r="T154" s="215"/>
      <c r="U154" s="215"/>
      <c r="V154" s="189"/>
      <c r="W154" s="185"/>
      <c r="X154" s="189"/>
      <c r="Y154" s="188"/>
      <c r="Z154" s="189"/>
      <c r="AA154" s="189"/>
      <c r="AB154" s="189"/>
      <c r="AC154" s="189"/>
      <c r="AD154" s="189"/>
      <c r="AE154" s="206"/>
      <c r="AF154" s="200"/>
      <c r="AG154" s="200"/>
      <c r="AH154" s="200"/>
      <c r="AI154" s="200"/>
      <c r="AJ154" s="200"/>
      <c r="AK154" s="189"/>
      <c r="AL154" s="178"/>
      <c r="AM154" s="178"/>
      <c r="AN154" s="178"/>
      <c r="AO154" s="178"/>
      <c r="AP154" s="135"/>
      <c r="AQ154" s="135"/>
      <c r="AR154" s="135"/>
    </row>
    <row r="155" spans="1:44" ht="15.75" x14ac:dyDescent="0.25">
      <c r="A155" s="166" t="s">
        <v>202</v>
      </c>
      <c r="B155" s="164"/>
      <c r="C155" s="164"/>
      <c r="D155" s="164"/>
      <c r="E155" s="164"/>
      <c r="F155" s="164"/>
      <c r="M155" s="213"/>
      <c r="N155" s="78" t="s">
        <v>650</v>
      </c>
      <c r="O155" s="187"/>
      <c r="P155" s="185"/>
      <c r="Q155" s="214"/>
      <c r="R155" s="214"/>
      <c r="S155" s="215"/>
      <c r="T155" s="215"/>
      <c r="U155" s="215"/>
      <c r="V155" s="189"/>
      <c r="W155" s="185"/>
      <c r="X155" s="189"/>
      <c r="Y155" s="188"/>
      <c r="Z155" s="189"/>
      <c r="AA155" s="189"/>
      <c r="AB155" s="189"/>
      <c r="AC155" s="189"/>
      <c r="AD155" s="189"/>
      <c r="AE155" s="206"/>
      <c r="AF155" s="200"/>
      <c r="AG155" s="200"/>
      <c r="AH155" s="200"/>
      <c r="AI155" s="200"/>
      <c r="AJ155" s="200"/>
      <c r="AK155" s="189"/>
      <c r="AL155" s="178"/>
      <c r="AM155" s="178"/>
      <c r="AN155" s="178"/>
      <c r="AO155" s="178"/>
      <c r="AP155" s="135"/>
      <c r="AQ155" s="135"/>
      <c r="AR155" s="135"/>
    </row>
    <row r="156" spans="1:44" ht="15.75" x14ac:dyDescent="0.25">
      <c r="A156" s="166" t="s">
        <v>203</v>
      </c>
      <c r="B156" s="164"/>
      <c r="C156" s="164"/>
      <c r="D156" s="164"/>
      <c r="E156" s="164"/>
      <c r="F156" s="164"/>
      <c r="M156" s="210"/>
      <c r="N156" s="78" t="s">
        <v>651</v>
      </c>
      <c r="O156" s="187"/>
      <c r="P156" s="185"/>
      <c r="Q156" s="211"/>
      <c r="R156" s="211"/>
      <c r="S156" s="212"/>
      <c r="T156" s="212"/>
      <c r="U156" s="212"/>
      <c r="V156" s="186"/>
      <c r="W156" s="185"/>
      <c r="X156" s="189"/>
      <c r="Y156" s="188"/>
      <c r="Z156" s="189"/>
      <c r="AA156" s="189"/>
      <c r="AB156" s="189"/>
      <c r="AC156" s="189"/>
      <c r="AD156" s="189"/>
      <c r="AE156" s="206"/>
      <c r="AF156" s="200"/>
      <c r="AG156" s="200"/>
      <c r="AH156" s="200"/>
      <c r="AI156" s="200"/>
      <c r="AJ156" s="200"/>
      <c r="AK156" s="189"/>
      <c r="AL156" s="178"/>
      <c r="AM156" s="178"/>
      <c r="AN156" s="178"/>
      <c r="AO156" s="178"/>
      <c r="AP156" s="135"/>
      <c r="AQ156" s="135"/>
      <c r="AR156" s="135"/>
    </row>
    <row r="157" spans="1:44" ht="15.75" x14ac:dyDescent="0.25">
      <c r="A157" s="166" t="s">
        <v>204</v>
      </c>
      <c r="B157" s="164"/>
      <c r="C157" s="164"/>
      <c r="D157" s="164"/>
      <c r="E157" s="164"/>
      <c r="F157" s="164"/>
      <c r="M157" s="210"/>
      <c r="N157" s="79" t="s">
        <v>652</v>
      </c>
      <c r="O157" s="80"/>
      <c r="P157" s="185"/>
      <c r="Q157" s="200"/>
      <c r="R157" s="200"/>
      <c r="S157" s="200"/>
      <c r="T157" s="208"/>
      <c r="U157" s="200"/>
      <c r="V157" s="186"/>
      <c r="W157" s="185"/>
      <c r="X157" s="189"/>
      <c r="Y157" s="188"/>
      <c r="Z157" s="189"/>
      <c r="AA157" s="189"/>
      <c r="AB157" s="189"/>
      <c r="AC157" s="189"/>
      <c r="AD157" s="189"/>
      <c r="AE157" s="206"/>
      <c r="AF157" s="200"/>
      <c r="AG157" s="200"/>
      <c r="AH157" s="200"/>
      <c r="AI157" s="200"/>
      <c r="AJ157" s="200"/>
      <c r="AK157" s="189"/>
      <c r="AL157" s="178"/>
      <c r="AM157" s="178"/>
      <c r="AN157" s="178"/>
      <c r="AO157" s="178"/>
      <c r="AP157" s="135"/>
      <c r="AQ157" s="135"/>
      <c r="AR157" s="135"/>
    </row>
    <row r="158" spans="1:44" ht="15.75" x14ac:dyDescent="0.25">
      <c r="A158" s="166" t="s">
        <v>205</v>
      </c>
      <c r="B158" s="164"/>
      <c r="C158" s="164"/>
      <c r="D158" s="164"/>
      <c r="E158" s="164"/>
      <c r="F158" s="164"/>
      <c r="M158" s="216"/>
      <c r="N158" s="78" t="s">
        <v>653</v>
      </c>
      <c r="O158" s="187"/>
      <c r="P158" s="185"/>
      <c r="Q158" s="214"/>
      <c r="R158" s="214"/>
      <c r="S158" s="214"/>
      <c r="T158" s="214"/>
      <c r="U158" s="214"/>
      <c r="V158" s="189"/>
      <c r="W158" s="189"/>
      <c r="X158" s="189"/>
      <c r="Y158" s="188"/>
      <c r="Z158" s="189"/>
      <c r="AA158" s="189"/>
      <c r="AB158" s="189"/>
      <c r="AC158" s="189"/>
      <c r="AD158" s="189"/>
      <c r="AE158" s="206"/>
      <c r="AF158" s="200"/>
      <c r="AG158" s="200"/>
      <c r="AH158" s="200"/>
      <c r="AI158" s="200"/>
      <c r="AJ158" s="200"/>
      <c r="AK158" s="189"/>
      <c r="AL158" s="178"/>
      <c r="AM158" s="178"/>
      <c r="AN158" s="178"/>
      <c r="AO158" s="178"/>
      <c r="AP158" s="135"/>
      <c r="AQ158" s="135"/>
      <c r="AR158" s="135"/>
    </row>
    <row r="159" spans="1:44" ht="15.75" x14ac:dyDescent="0.25">
      <c r="A159" s="166" t="s">
        <v>206</v>
      </c>
      <c r="B159" s="164"/>
      <c r="C159" s="164"/>
      <c r="D159" s="164"/>
      <c r="E159" s="164"/>
      <c r="F159" s="164"/>
      <c r="M159" s="217"/>
      <c r="N159" s="78" t="s">
        <v>654</v>
      </c>
      <c r="O159" s="187"/>
      <c r="P159" s="185"/>
      <c r="Q159" s="214"/>
      <c r="R159" s="214"/>
      <c r="S159" s="214"/>
      <c r="T159" s="214"/>
      <c r="U159" s="214"/>
      <c r="V159" s="189"/>
      <c r="W159" s="189"/>
      <c r="X159" s="189"/>
      <c r="Y159" s="188"/>
      <c r="Z159" s="189"/>
      <c r="AA159" s="189"/>
      <c r="AB159" s="189"/>
      <c r="AC159" s="189"/>
      <c r="AD159" s="189"/>
      <c r="AE159" s="206"/>
      <c r="AF159" s="200"/>
      <c r="AG159" s="200"/>
      <c r="AH159" s="200"/>
      <c r="AI159" s="200"/>
      <c r="AJ159" s="200"/>
      <c r="AK159" s="189"/>
      <c r="AL159" s="178"/>
      <c r="AM159" s="178"/>
      <c r="AN159" s="178"/>
      <c r="AO159" s="178"/>
      <c r="AP159" s="135"/>
      <c r="AQ159" s="135"/>
      <c r="AR159" s="135"/>
    </row>
    <row r="160" spans="1:44" ht="15.75" x14ac:dyDescent="0.25">
      <c r="A160" s="166" t="s">
        <v>207</v>
      </c>
      <c r="B160" s="164"/>
      <c r="C160" s="164"/>
      <c r="D160" s="164"/>
      <c r="E160" s="164"/>
      <c r="F160" s="164"/>
      <c r="M160" s="217"/>
      <c r="N160" s="78" t="s">
        <v>655</v>
      </c>
      <c r="O160" s="187"/>
      <c r="P160" s="185"/>
      <c r="Q160" s="214"/>
      <c r="R160" s="214"/>
      <c r="S160" s="214"/>
      <c r="T160" s="214"/>
      <c r="U160" s="214"/>
      <c r="V160" s="189"/>
      <c r="W160" s="189"/>
      <c r="X160" s="189"/>
      <c r="Y160" s="188"/>
      <c r="Z160" s="189"/>
      <c r="AA160" s="189"/>
      <c r="AB160" s="189"/>
      <c r="AC160" s="189"/>
      <c r="AD160" s="189"/>
      <c r="AE160" s="206"/>
      <c r="AF160" s="200"/>
      <c r="AG160" s="200"/>
      <c r="AH160" s="200"/>
      <c r="AI160" s="200"/>
      <c r="AJ160" s="200"/>
      <c r="AK160" s="189"/>
      <c r="AL160" s="178"/>
      <c r="AM160" s="178"/>
      <c r="AN160" s="178"/>
      <c r="AO160" s="178"/>
      <c r="AP160" s="135"/>
      <c r="AQ160" s="135"/>
      <c r="AR160" s="135"/>
    </row>
    <row r="161" spans="1:44" ht="15.75" x14ac:dyDescent="0.25">
      <c r="A161" s="166" t="s">
        <v>208</v>
      </c>
      <c r="B161" s="164"/>
      <c r="C161" s="164"/>
      <c r="D161" s="164"/>
      <c r="E161" s="164"/>
      <c r="F161" s="164"/>
      <c r="M161" s="217"/>
      <c r="N161" s="78" t="s">
        <v>656</v>
      </c>
      <c r="O161" s="187"/>
      <c r="P161" s="185"/>
      <c r="Q161" s="214"/>
      <c r="R161" s="214"/>
      <c r="S161" s="214"/>
      <c r="T161" s="214"/>
      <c r="U161" s="214"/>
      <c r="V161" s="189"/>
      <c r="W161" s="189"/>
      <c r="X161" s="189"/>
      <c r="Y161" s="188"/>
      <c r="Z161" s="189"/>
      <c r="AA161" s="189"/>
      <c r="AB161" s="189"/>
      <c r="AC161" s="189"/>
      <c r="AD161" s="189"/>
      <c r="AE161" s="206"/>
      <c r="AF161" s="200"/>
      <c r="AG161" s="200"/>
      <c r="AH161" s="200"/>
      <c r="AI161" s="200"/>
      <c r="AJ161" s="200"/>
      <c r="AK161" s="189"/>
      <c r="AL161" s="178"/>
      <c r="AM161" s="178"/>
      <c r="AN161" s="178"/>
      <c r="AO161" s="178"/>
      <c r="AP161" s="135"/>
      <c r="AQ161" s="135"/>
      <c r="AR161" s="135"/>
    </row>
    <row r="162" spans="1:44" ht="15.75" x14ac:dyDescent="0.25">
      <c r="A162" s="166" t="s">
        <v>209</v>
      </c>
      <c r="B162" s="164"/>
      <c r="C162" s="164"/>
      <c r="D162" s="164"/>
      <c r="E162" s="164"/>
      <c r="F162" s="164"/>
      <c r="M162" s="217"/>
      <c r="N162" s="78" t="s">
        <v>657</v>
      </c>
      <c r="O162" s="187"/>
      <c r="P162" s="185"/>
      <c r="Q162" s="214"/>
      <c r="R162" s="214"/>
      <c r="S162" s="214"/>
      <c r="T162" s="214"/>
      <c r="U162" s="214"/>
      <c r="V162" s="189"/>
      <c r="W162" s="189"/>
      <c r="X162" s="189"/>
      <c r="Y162" s="188"/>
      <c r="Z162" s="189"/>
      <c r="AA162" s="189"/>
      <c r="AB162" s="189"/>
      <c r="AC162" s="189"/>
      <c r="AD162" s="189"/>
      <c r="AE162" s="206"/>
      <c r="AF162" s="200"/>
      <c r="AG162" s="200"/>
      <c r="AH162" s="200"/>
      <c r="AI162" s="200"/>
      <c r="AJ162" s="200"/>
      <c r="AK162" s="189"/>
      <c r="AL162" s="178"/>
      <c r="AM162" s="178"/>
      <c r="AN162" s="178"/>
      <c r="AO162" s="178"/>
      <c r="AP162" s="135"/>
      <c r="AQ162" s="135"/>
      <c r="AR162" s="135"/>
    </row>
    <row r="163" spans="1:44" ht="15.75" x14ac:dyDescent="0.25">
      <c r="A163" s="166" t="s">
        <v>210</v>
      </c>
      <c r="B163" s="164"/>
      <c r="C163" s="164"/>
      <c r="D163" s="164"/>
      <c r="E163" s="164"/>
      <c r="F163" s="164"/>
      <c r="M163" s="217"/>
      <c r="N163" s="78" t="s">
        <v>658</v>
      </c>
      <c r="O163" s="187"/>
      <c r="P163" s="185"/>
      <c r="Q163" s="214"/>
      <c r="R163" s="214"/>
      <c r="S163" s="214"/>
      <c r="T163" s="214"/>
      <c r="U163" s="214"/>
      <c r="V163" s="189"/>
      <c r="W163" s="189"/>
      <c r="X163" s="189"/>
      <c r="Y163" s="188"/>
      <c r="Z163" s="189"/>
      <c r="AA163" s="189"/>
      <c r="AB163" s="189"/>
      <c r="AC163" s="189"/>
      <c r="AD163" s="189"/>
      <c r="AE163" s="206"/>
      <c r="AF163" s="200"/>
      <c r="AG163" s="200"/>
      <c r="AH163" s="200"/>
      <c r="AI163" s="200"/>
      <c r="AJ163" s="200"/>
      <c r="AK163" s="189"/>
      <c r="AL163" s="178"/>
      <c r="AM163" s="178"/>
      <c r="AN163" s="178"/>
      <c r="AO163" s="178"/>
      <c r="AP163" s="135"/>
      <c r="AQ163" s="135"/>
      <c r="AR163" s="135"/>
    </row>
    <row r="164" spans="1:44" ht="15.75" x14ac:dyDescent="0.25">
      <c r="A164" s="166" t="s">
        <v>211</v>
      </c>
      <c r="B164" s="164"/>
      <c r="C164" s="164"/>
      <c r="D164" s="164"/>
      <c r="E164" s="164"/>
      <c r="F164" s="164"/>
      <c r="M164" s="217"/>
      <c r="N164" s="78" t="s">
        <v>659</v>
      </c>
      <c r="O164" s="187"/>
      <c r="P164" s="185"/>
      <c r="Q164" s="214"/>
      <c r="R164" s="214"/>
      <c r="S164" s="214"/>
      <c r="T164" s="214"/>
      <c r="U164" s="214"/>
      <c r="V164" s="189"/>
      <c r="W164" s="189"/>
      <c r="X164" s="189"/>
      <c r="Y164" s="188"/>
      <c r="Z164" s="189"/>
      <c r="AA164" s="189"/>
      <c r="AB164" s="189"/>
      <c r="AC164" s="189"/>
      <c r="AD164" s="189"/>
      <c r="AE164" s="206"/>
      <c r="AF164" s="200"/>
      <c r="AG164" s="200"/>
      <c r="AH164" s="200"/>
      <c r="AI164" s="200"/>
      <c r="AJ164" s="200"/>
      <c r="AK164" s="189"/>
      <c r="AL164" s="178"/>
      <c r="AM164" s="178"/>
      <c r="AN164" s="178"/>
      <c r="AO164" s="178"/>
      <c r="AP164" s="135"/>
      <c r="AQ164" s="135"/>
      <c r="AR164" s="135"/>
    </row>
    <row r="165" spans="1:44" ht="15.75" x14ac:dyDescent="0.2">
      <c r="A165" s="166" t="s">
        <v>212</v>
      </c>
      <c r="B165" s="164"/>
      <c r="C165" s="164"/>
      <c r="D165" s="164"/>
      <c r="E165" s="164"/>
      <c r="F165" s="164"/>
      <c r="M165" s="217"/>
      <c r="N165" s="79" t="s">
        <v>660</v>
      </c>
      <c r="O165" s="86"/>
      <c r="P165" s="185"/>
      <c r="Q165" s="200"/>
      <c r="R165" s="200"/>
      <c r="S165" s="189"/>
      <c r="T165" s="189"/>
      <c r="U165" s="189"/>
      <c r="V165" s="189"/>
      <c r="W165" s="189"/>
      <c r="X165" s="189"/>
      <c r="Y165" s="188"/>
      <c r="Z165" s="189"/>
      <c r="AA165" s="189"/>
      <c r="AB165" s="189"/>
      <c r="AC165" s="189"/>
      <c r="AD165" s="189"/>
      <c r="AE165" s="206"/>
      <c r="AF165" s="200"/>
      <c r="AG165" s="200"/>
      <c r="AH165" s="200"/>
      <c r="AI165" s="200"/>
      <c r="AJ165" s="200"/>
      <c r="AK165" s="189"/>
      <c r="AL165" s="178"/>
      <c r="AM165" s="178"/>
      <c r="AN165" s="178"/>
      <c r="AO165" s="178"/>
      <c r="AP165" s="135"/>
      <c r="AQ165" s="135"/>
      <c r="AR165" s="135"/>
    </row>
    <row r="166" spans="1:44" ht="15.75" x14ac:dyDescent="0.25">
      <c r="A166" s="166" t="s">
        <v>213</v>
      </c>
      <c r="B166" s="164"/>
      <c r="C166" s="164"/>
      <c r="D166" s="164"/>
      <c r="E166" s="164"/>
      <c r="F166" s="164"/>
      <c r="M166" s="217"/>
      <c r="N166" s="78" t="s">
        <v>661</v>
      </c>
      <c r="O166" s="187"/>
      <c r="P166" s="185"/>
      <c r="Q166" s="185"/>
      <c r="R166" s="200"/>
      <c r="S166" s="189"/>
      <c r="T166" s="189"/>
      <c r="U166" s="189"/>
      <c r="V166" s="189"/>
      <c r="W166" s="189"/>
      <c r="X166" s="189"/>
      <c r="Y166" s="188"/>
      <c r="Z166" s="189"/>
      <c r="AA166" s="189"/>
      <c r="AB166" s="189"/>
      <c r="AC166" s="189"/>
      <c r="AD166" s="189"/>
      <c r="AE166" s="206"/>
      <c r="AF166" s="200"/>
      <c r="AG166" s="200"/>
      <c r="AH166" s="200"/>
      <c r="AI166" s="200"/>
      <c r="AJ166" s="200"/>
      <c r="AK166" s="189"/>
      <c r="AL166" s="178"/>
      <c r="AM166" s="178"/>
      <c r="AN166" s="178"/>
      <c r="AO166" s="178"/>
      <c r="AP166" s="135"/>
      <c r="AQ166" s="135"/>
      <c r="AR166" s="135"/>
    </row>
    <row r="167" spans="1:44" ht="15.75" x14ac:dyDescent="0.25">
      <c r="A167" s="166" t="s">
        <v>214</v>
      </c>
      <c r="B167" s="164"/>
      <c r="C167" s="164"/>
      <c r="D167" s="164"/>
      <c r="E167" s="164"/>
      <c r="F167" s="164"/>
      <c r="M167" s="217"/>
      <c r="N167" s="78" t="s">
        <v>662</v>
      </c>
      <c r="O167" s="187"/>
      <c r="P167" s="185"/>
      <c r="Q167" s="185"/>
      <c r="R167" s="200"/>
      <c r="S167" s="189"/>
      <c r="T167" s="189"/>
      <c r="U167" s="189"/>
      <c r="V167" s="189"/>
      <c r="W167" s="189"/>
      <c r="X167" s="189"/>
      <c r="Y167" s="188"/>
      <c r="Z167" s="189"/>
      <c r="AA167" s="189"/>
      <c r="AB167" s="189"/>
      <c r="AC167" s="189"/>
      <c r="AD167" s="189"/>
      <c r="AE167" s="206"/>
      <c r="AF167" s="200"/>
      <c r="AG167" s="200"/>
      <c r="AH167" s="200"/>
      <c r="AI167" s="200"/>
      <c r="AJ167" s="200"/>
      <c r="AK167" s="189"/>
      <c r="AL167" s="178"/>
      <c r="AM167" s="178"/>
      <c r="AN167" s="178"/>
      <c r="AO167" s="178"/>
      <c r="AP167" s="135"/>
      <c r="AQ167" s="135"/>
      <c r="AR167" s="135"/>
    </row>
    <row r="168" spans="1:44" ht="15.75" x14ac:dyDescent="0.25">
      <c r="A168" s="166" t="s">
        <v>215</v>
      </c>
      <c r="B168" s="164"/>
      <c r="C168" s="164"/>
      <c r="D168" s="164"/>
      <c r="E168" s="164"/>
      <c r="F168" s="164"/>
      <c r="M168" s="217"/>
      <c r="N168" s="78" t="s">
        <v>663</v>
      </c>
      <c r="O168" s="187"/>
      <c r="P168" s="185"/>
      <c r="Q168" s="185"/>
      <c r="R168" s="200"/>
      <c r="S168" s="189"/>
      <c r="T168" s="189"/>
      <c r="U168" s="189"/>
      <c r="V168" s="189"/>
      <c r="W168" s="189"/>
      <c r="X168" s="189"/>
      <c r="Y168" s="188"/>
      <c r="Z168" s="189"/>
      <c r="AA168" s="189"/>
      <c r="AB168" s="189"/>
      <c r="AC168" s="189"/>
      <c r="AD168" s="189"/>
      <c r="AE168" s="206"/>
      <c r="AF168" s="200"/>
      <c r="AG168" s="200"/>
      <c r="AH168" s="200"/>
      <c r="AI168" s="200"/>
      <c r="AJ168" s="200"/>
      <c r="AK168" s="189"/>
      <c r="AL168" s="178"/>
      <c r="AM168" s="178"/>
      <c r="AN168" s="178"/>
      <c r="AO168" s="178"/>
      <c r="AP168" s="135"/>
      <c r="AQ168" s="135"/>
      <c r="AR168" s="135"/>
    </row>
    <row r="169" spans="1:44" ht="15.75" x14ac:dyDescent="0.25">
      <c r="A169" s="166" t="s">
        <v>216</v>
      </c>
      <c r="B169" s="164"/>
      <c r="C169" s="164"/>
      <c r="D169" s="164"/>
      <c r="E169" s="164"/>
      <c r="F169" s="164"/>
      <c r="M169" s="217"/>
      <c r="N169" s="78" t="s">
        <v>664</v>
      </c>
      <c r="O169" s="187"/>
      <c r="P169" s="185"/>
      <c r="Q169" s="185"/>
      <c r="R169" s="200"/>
      <c r="S169" s="189"/>
      <c r="T169" s="189"/>
      <c r="U169" s="189"/>
      <c r="V169" s="189"/>
      <c r="W169" s="189"/>
      <c r="X169" s="209"/>
      <c r="Y169" s="209"/>
      <c r="Z169" s="209"/>
      <c r="AA169" s="209"/>
      <c r="AB169" s="209"/>
      <c r="AC169" s="209"/>
      <c r="AD169" s="209"/>
      <c r="AE169" s="209"/>
      <c r="AF169" s="209"/>
      <c r="AG169" s="209"/>
      <c r="AH169" s="209"/>
      <c r="AI169" s="209"/>
      <c r="AJ169" s="135"/>
      <c r="AK169" s="135"/>
      <c r="AL169" s="135"/>
      <c r="AM169" s="135"/>
      <c r="AN169" s="135"/>
      <c r="AO169" s="135"/>
      <c r="AP169" s="135"/>
      <c r="AQ169" s="135"/>
      <c r="AR169" s="135"/>
    </row>
    <row r="170" spans="1:44" ht="15.75" x14ac:dyDescent="0.25">
      <c r="A170" s="166" t="s">
        <v>217</v>
      </c>
      <c r="B170" s="164"/>
      <c r="C170" s="164"/>
      <c r="D170" s="164"/>
      <c r="E170" s="164"/>
      <c r="F170" s="164"/>
      <c r="M170" s="217"/>
      <c r="N170" s="78" t="s">
        <v>665</v>
      </c>
      <c r="O170" s="187"/>
      <c r="P170" s="185"/>
      <c r="Q170" s="185"/>
      <c r="R170" s="200"/>
      <c r="S170" s="189"/>
      <c r="T170" s="189"/>
      <c r="U170" s="189"/>
      <c r="V170" s="189"/>
      <c r="W170" s="189"/>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row>
    <row r="171" spans="1:44" ht="15.75" x14ac:dyDescent="0.25">
      <c r="A171" s="166" t="s">
        <v>218</v>
      </c>
      <c r="B171" s="164"/>
      <c r="C171" s="164"/>
      <c r="D171" s="164"/>
      <c r="E171" s="164"/>
      <c r="F171" s="164"/>
      <c r="M171" s="217"/>
      <c r="N171" s="78" t="s">
        <v>666</v>
      </c>
      <c r="O171" s="187"/>
      <c r="P171" s="185"/>
      <c r="Q171" s="185"/>
      <c r="R171" s="200"/>
      <c r="S171" s="189"/>
      <c r="T171" s="189"/>
      <c r="U171" s="189"/>
      <c r="V171" s="189"/>
      <c r="W171" s="189"/>
      <c r="X171" s="189"/>
      <c r="Y171" s="189"/>
      <c r="Z171" s="189"/>
      <c r="AA171" s="189"/>
      <c r="AB171" s="189"/>
      <c r="AC171" s="189"/>
      <c r="AD171" s="189"/>
      <c r="AE171" s="189"/>
      <c r="AF171" s="189"/>
      <c r="AG171" s="189"/>
      <c r="AH171" s="189"/>
      <c r="AI171" s="189"/>
      <c r="AJ171" s="178"/>
      <c r="AK171" s="178"/>
      <c r="AL171" s="178"/>
      <c r="AM171" s="178"/>
      <c r="AN171" s="178"/>
      <c r="AO171" s="178"/>
      <c r="AP171" s="178"/>
      <c r="AQ171" s="178"/>
      <c r="AR171" s="178"/>
    </row>
    <row r="172" spans="1:44" ht="15.75" x14ac:dyDescent="0.25">
      <c r="A172" s="166" t="s">
        <v>219</v>
      </c>
      <c r="B172" s="164"/>
      <c r="C172" s="164"/>
      <c r="D172" s="164"/>
      <c r="E172" s="164"/>
      <c r="F172" s="164"/>
      <c r="M172" s="217"/>
      <c r="N172" s="78" t="s">
        <v>667</v>
      </c>
      <c r="O172" s="187"/>
      <c r="P172" s="185"/>
      <c r="Q172" s="185"/>
      <c r="R172" s="200"/>
      <c r="S172" s="189"/>
      <c r="T172" s="189"/>
      <c r="U172" s="189"/>
      <c r="V172" s="189"/>
      <c r="W172" s="189"/>
      <c r="X172" s="184"/>
      <c r="Y172" s="184"/>
      <c r="Z172" s="184"/>
      <c r="AA172" s="184"/>
      <c r="AB172" s="184"/>
      <c r="AC172" s="177"/>
      <c r="AD172" s="184"/>
      <c r="AE172" s="184"/>
      <c r="AF172" s="184"/>
      <c r="AG172" s="184"/>
      <c r="AH172" s="184"/>
      <c r="AI172" s="184"/>
      <c r="AJ172" s="184"/>
      <c r="AK172" s="218"/>
      <c r="AL172" s="184"/>
      <c r="AM172" s="184"/>
      <c r="AN172" s="184"/>
      <c r="AO172" s="184"/>
      <c r="AP172" s="184"/>
      <c r="AQ172" s="184"/>
      <c r="AR172" s="178"/>
    </row>
    <row r="173" spans="1:44" ht="15.75" x14ac:dyDescent="0.25">
      <c r="A173" s="166" t="s">
        <v>220</v>
      </c>
      <c r="B173" s="164"/>
      <c r="C173" s="164"/>
      <c r="D173" s="164"/>
      <c r="E173" s="164"/>
      <c r="F173" s="164"/>
      <c r="M173" s="217"/>
      <c r="N173" s="78" t="s">
        <v>668</v>
      </c>
      <c r="O173" s="187"/>
      <c r="P173" s="185"/>
      <c r="Q173" s="185"/>
      <c r="R173" s="200"/>
      <c r="S173" s="189"/>
      <c r="T173" s="189"/>
      <c r="U173" s="189"/>
      <c r="V173" s="189"/>
      <c r="W173" s="189"/>
      <c r="X173" s="185"/>
      <c r="Y173" s="185"/>
      <c r="Z173" s="185"/>
      <c r="AA173" s="185"/>
      <c r="AB173" s="185"/>
      <c r="AC173" s="185"/>
      <c r="AD173" s="185"/>
      <c r="AE173" s="185"/>
      <c r="AF173" s="185"/>
      <c r="AG173" s="185"/>
      <c r="AH173" s="185"/>
      <c r="AI173" s="185"/>
      <c r="AO173" s="178"/>
      <c r="AP173" s="178"/>
      <c r="AQ173" s="178"/>
      <c r="AR173" s="178"/>
    </row>
    <row r="174" spans="1:44" ht="12.75" customHeight="1" x14ac:dyDescent="0.25">
      <c r="A174" s="166" t="s">
        <v>221</v>
      </c>
      <c r="B174" s="164"/>
      <c r="C174" s="164"/>
      <c r="D174" s="164"/>
      <c r="E174" s="164"/>
      <c r="F174" s="164"/>
      <c r="M174" s="217"/>
      <c r="N174" s="78" t="s">
        <v>669</v>
      </c>
      <c r="O174" s="187"/>
      <c r="P174" s="185"/>
      <c r="Q174" s="185"/>
      <c r="R174" s="200"/>
      <c r="S174" s="189"/>
      <c r="T174" s="189"/>
      <c r="U174" s="189"/>
      <c r="V174" s="189"/>
      <c r="W174" s="189"/>
      <c r="X174" s="185"/>
      <c r="Y174" s="185"/>
      <c r="Z174" s="185"/>
      <c r="AA174" s="185"/>
      <c r="AB174" s="185"/>
      <c r="AC174" s="185"/>
      <c r="AD174" s="185"/>
      <c r="AE174" s="185"/>
      <c r="AF174" s="185"/>
      <c r="AG174" s="185"/>
      <c r="AH174" s="185"/>
      <c r="AI174" s="185"/>
      <c r="AO174" s="219"/>
      <c r="AP174" s="219"/>
      <c r="AQ174" s="219"/>
      <c r="AR174" s="219"/>
    </row>
    <row r="175" spans="1:44" ht="15.75" x14ac:dyDescent="0.25">
      <c r="A175" s="166" t="s">
        <v>222</v>
      </c>
      <c r="B175" s="164"/>
      <c r="C175" s="164"/>
      <c r="D175" s="164"/>
      <c r="E175" s="164"/>
      <c r="F175" s="164"/>
      <c r="M175" s="217"/>
      <c r="N175" s="78" t="s">
        <v>670</v>
      </c>
      <c r="O175" s="187"/>
      <c r="P175" s="185"/>
      <c r="Q175" s="185"/>
      <c r="R175" s="200"/>
      <c r="S175" s="189"/>
      <c r="T175" s="189"/>
      <c r="U175" s="189"/>
      <c r="V175" s="189"/>
      <c r="W175" s="189"/>
      <c r="X175" s="185"/>
      <c r="Y175" s="185"/>
      <c r="Z175" s="185"/>
      <c r="AA175" s="185"/>
      <c r="AB175" s="185"/>
      <c r="AC175" s="185"/>
      <c r="AD175" s="185"/>
      <c r="AE175" s="185"/>
      <c r="AF175" s="185"/>
      <c r="AG175" s="185"/>
      <c r="AH175" s="185"/>
      <c r="AI175" s="185"/>
      <c r="AO175" s="219"/>
      <c r="AP175" s="219"/>
      <c r="AQ175" s="219"/>
      <c r="AR175" s="219"/>
    </row>
    <row r="176" spans="1:44" ht="15.75" x14ac:dyDescent="0.25">
      <c r="A176" s="166" t="s">
        <v>223</v>
      </c>
      <c r="B176" s="164"/>
      <c r="C176" s="164"/>
      <c r="D176" s="164"/>
      <c r="E176" s="164"/>
      <c r="F176" s="164"/>
      <c r="M176" s="217"/>
      <c r="N176" s="77" t="s">
        <v>671</v>
      </c>
      <c r="O176" s="187"/>
      <c r="P176" s="185"/>
      <c r="Q176" s="185"/>
      <c r="R176" s="200"/>
      <c r="S176" s="189"/>
      <c r="T176" s="189"/>
      <c r="U176" s="189"/>
      <c r="V176" s="189"/>
      <c r="W176" s="189"/>
      <c r="X176" s="185"/>
      <c r="Y176" s="185"/>
      <c r="Z176" s="185"/>
      <c r="AA176" s="185"/>
      <c r="AB176" s="185"/>
      <c r="AC176" s="185"/>
      <c r="AD176" s="185"/>
      <c r="AE176" s="185"/>
      <c r="AF176" s="185"/>
      <c r="AG176" s="185"/>
      <c r="AH176" s="185"/>
      <c r="AI176" s="185"/>
      <c r="AO176" s="219"/>
      <c r="AP176" s="219"/>
      <c r="AQ176" s="219"/>
      <c r="AR176" s="219"/>
    </row>
    <row r="177" spans="1:44" ht="15.75" x14ac:dyDescent="0.25">
      <c r="A177" s="166" t="s">
        <v>224</v>
      </c>
      <c r="B177" s="164"/>
      <c r="C177" s="164"/>
      <c r="D177" s="164"/>
      <c r="E177" s="164"/>
      <c r="F177" s="164"/>
      <c r="M177" s="217"/>
      <c r="N177" s="80" t="s">
        <v>672</v>
      </c>
      <c r="O177" s="78"/>
      <c r="P177" s="185"/>
      <c r="Q177" s="207"/>
      <c r="R177" s="200"/>
      <c r="S177" s="189"/>
      <c r="T177" s="189"/>
      <c r="U177" s="189"/>
      <c r="V177" s="189"/>
      <c r="W177" s="189"/>
      <c r="X177" s="185"/>
      <c r="Y177" s="185"/>
      <c r="Z177" s="185"/>
      <c r="AA177" s="185"/>
      <c r="AB177" s="185"/>
      <c r="AC177" s="185"/>
      <c r="AD177" s="185"/>
      <c r="AE177" s="185"/>
      <c r="AF177" s="185"/>
      <c r="AG177" s="185"/>
      <c r="AH177" s="185"/>
      <c r="AI177" s="185"/>
      <c r="AM177" s="186"/>
      <c r="AN177" s="220"/>
      <c r="AO177" s="178"/>
      <c r="AP177" s="178"/>
      <c r="AQ177" s="178"/>
      <c r="AR177" s="178"/>
    </row>
    <row r="178" spans="1:44" ht="15.75" x14ac:dyDescent="0.25">
      <c r="A178" s="166" t="s">
        <v>225</v>
      </c>
      <c r="B178" s="164"/>
      <c r="C178" s="164"/>
      <c r="D178" s="164"/>
      <c r="E178" s="164"/>
      <c r="F178" s="164"/>
      <c r="M178" s="217"/>
      <c r="N178" s="78" t="s">
        <v>673</v>
      </c>
      <c r="O178" s="187"/>
      <c r="P178" s="185"/>
      <c r="Q178" s="214"/>
      <c r="R178" s="214"/>
      <c r="S178" s="189"/>
      <c r="T178" s="189"/>
      <c r="U178" s="189"/>
      <c r="V178" s="189"/>
      <c r="W178" s="189"/>
      <c r="X178" s="185"/>
      <c r="Y178" s="185"/>
      <c r="Z178" s="185"/>
      <c r="AA178" s="185"/>
      <c r="AB178" s="185"/>
      <c r="AC178" s="185"/>
      <c r="AD178" s="185"/>
      <c r="AE178" s="185"/>
      <c r="AF178" s="185"/>
      <c r="AG178" s="185"/>
      <c r="AH178" s="185"/>
      <c r="AI178" s="185"/>
      <c r="AM178" s="221"/>
      <c r="AN178" s="205"/>
      <c r="AO178" s="178"/>
      <c r="AP178" s="178"/>
      <c r="AQ178" s="178"/>
      <c r="AR178" s="178"/>
    </row>
    <row r="179" spans="1:44" ht="15.75" x14ac:dyDescent="0.25">
      <c r="A179" s="166" t="s">
        <v>226</v>
      </c>
      <c r="B179" s="164"/>
      <c r="C179" s="164"/>
      <c r="D179" s="164"/>
      <c r="E179" s="164"/>
      <c r="F179" s="164"/>
      <c r="N179" s="187"/>
      <c r="O179" s="187"/>
      <c r="P179" s="185"/>
      <c r="Q179" s="185"/>
      <c r="R179" s="185"/>
      <c r="S179" s="185"/>
      <c r="T179" s="185"/>
      <c r="U179" s="185"/>
      <c r="V179" s="185"/>
      <c r="W179" s="185"/>
      <c r="X179" s="185"/>
      <c r="Y179" s="185"/>
      <c r="Z179" s="185"/>
      <c r="AA179" s="185"/>
      <c r="AB179" s="185"/>
      <c r="AC179" s="185"/>
      <c r="AD179" s="185"/>
      <c r="AE179" s="185"/>
      <c r="AF179" s="185"/>
      <c r="AG179" s="185"/>
      <c r="AH179" s="185"/>
      <c r="AI179" s="185"/>
      <c r="AM179" s="178"/>
      <c r="AN179" s="222"/>
      <c r="AO179" s="178"/>
      <c r="AP179" s="178"/>
      <c r="AQ179" s="178"/>
      <c r="AR179" s="178"/>
    </row>
    <row r="180" spans="1:44" ht="13.5" customHeight="1" x14ac:dyDescent="0.25">
      <c r="A180" s="166" t="s">
        <v>227</v>
      </c>
      <c r="B180" s="164"/>
      <c r="C180" s="164"/>
      <c r="D180" s="164"/>
      <c r="E180" s="164"/>
      <c r="F180" s="164"/>
      <c r="N180" s="74" t="s">
        <v>674</v>
      </c>
      <c r="O180" s="74"/>
      <c r="P180" s="223"/>
      <c r="Q180" s="223"/>
      <c r="R180" s="223"/>
      <c r="S180" s="223"/>
      <c r="T180" s="223"/>
      <c r="U180" s="223"/>
      <c r="V180" s="223"/>
      <c r="W180" s="223"/>
      <c r="X180" s="223"/>
      <c r="Y180" s="223"/>
      <c r="Z180" s="223"/>
      <c r="AA180" s="223"/>
      <c r="AB180" s="223"/>
      <c r="AC180" s="223"/>
      <c r="AD180" s="223"/>
      <c r="AE180" s="223"/>
      <c r="AF180" s="223"/>
      <c r="AG180" s="223"/>
      <c r="AH180" s="223"/>
      <c r="AI180" s="223"/>
      <c r="AM180" s="221"/>
      <c r="AN180" s="205"/>
      <c r="AO180" s="178"/>
      <c r="AP180" s="178"/>
      <c r="AQ180" s="178"/>
      <c r="AR180" s="178"/>
    </row>
    <row r="181" spans="1:44" ht="18.75" x14ac:dyDescent="0.25">
      <c r="A181" s="166" t="s">
        <v>228</v>
      </c>
      <c r="B181" s="164"/>
      <c r="C181" s="164"/>
      <c r="D181" s="164"/>
      <c r="E181" s="164"/>
      <c r="F181" s="164"/>
      <c r="M181" s="178"/>
      <c r="N181" s="84"/>
      <c r="O181" s="182"/>
      <c r="P181" s="183"/>
      <c r="Q181" s="189"/>
      <c r="R181" s="189"/>
      <c r="S181" s="189"/>
      <c r="T181" s="189"/>
      <c r="U181" s="189"/>
      <c r="V181" s="189"/>
      <c r="W181" s="189"/>
      <c r="X181" s="189"/>
      <c r="Y181" s="189"/>
      <c r="Z181" s="189"/>
      <c r="AA181" s="189"/>
      <c r="AB181" s="189"/>
      <c r="AC181" s="185"/>
      <c r="AD181" s="185"/>
      <c r="AE181" s="185"/>
      <c r="AF181" s="185"/>
      <c r="AG181" s="185"/>
      <c r="AH181" s="185"/>
      <c r="AI181" s="185"/>
      <c r="AM181" s="178"/>
      <c r="AN181" s="178"/>
      <c r="AO181" s="178"/>
      <c r="AP181" s="178"/>
      <c r="AQ181" s="178"/>
      <c r="AR181" s="178"/>
    </row>
    <row r="182" spans="1:44" ht="15.75" x14ac:dyDescent="0.2">
      <c r="A182" s="166" t="s">
        <v>229</v>
      </c>
      <c r="B182" s="164"/>
      <c r="C182" s="164"/>
      <c r="D182" s="164"/>
      <c r="E182" s="164"/>
      <c r="F182" s="164"/>
      <c r="M182" s="224"/>
      <c r="N182" s="79" t="s">
        <v>675</v>
      </c>
      <c r="O182" s="79"/>
      <c r="P182" s="225"/>
      <c r="Q182" s="225"/>
      <c r="R182" s="225"/>
      <c r="S182" s="225"/>
      <c r="T182" s="208"/>
      <c r="U182" s="226"/>
      <c r="V182" s="226"/>
      <c r="W182" s="226"/>
      <c r="X182" s="189"/>
      <c r="Y182" s="189"/>
      <c r="Z182" s="189"/>
      <c r="AA182" s="189"/>
      <c r="AB182" s="189"/>
      <c r="AC182" s="185"/>
      <c r="AD182" s="185"/>
      <c r="AE182" s="185"/>
      <c r="AF182" s="185"/>
      <c r="AG182" s="185"/>
      <c r="AH182" s="185"/>
      <c r="AI182" s="185"/>
      <c r="AM182" s="178"/>
      <c r="AN182" s="205"/>
      <c r="AO182" s="178"/>
      <c r="AP182" s="178"/>
      <c r="AQ182" s="178"/>
      <c r="AR182" s="178"/>
    </row>
    <row r="183" spans="1:44" ht="15.75" x14ac:dyDescent="0.2">
      <c r="A183" s="166" t="s">
        <v>230</v>
      </c>
      <c r="B183" s="164"/>
      <c r="C183" s="164"/>
      <c r="D183" s="164"/>
      <c r="E183" s="164"/>
      <c r="F183" s="164"/>
      <c r="M183" s="227"/>
      <c r="N183" s="77"/>
      <c r="O183" s="79"/>
      <c r="P183" s="225"/>
      <c r="Q183" s="225"/>
      <c r="R183" s="225"/>
      <c r="S183" s="225"/>
      <c r="T183" s="208"/>
      <c r="U183" s="226"/>
      <c r="V183" s="226"/>
      <c r="W183" s="226"/>
      <c r="X183" s="189"/>
      <c r="Y183" s="189"/>
      <c r="Z183" s="189"/>
      <c r="AA183" s="189"/>
      <c r="AB183" s="189"/>
      <c r="AC183" s="189"/>
      <c r="AD183" s="189"/>
      <c r="AE183" s="185"/>
      <c r="AF183" s="185"/>
      <c r="AG183" s="185"/>
      <c r="AH183" s="185"/>
      <c r="AI183" s="185"/>
      <c r="AM183" s="178"/>
      <c r="AN183" s="205"/>
      <c r="AO183" s="178"/>
      <c r="AP183" s="178"/>
      <c r="AQ183" s="178"/>
      <c r="AR183" s="178"/>
    </row>
    <row r="184" spans="1:44" ht="15.75" x14ac:dyDescent="0.2">
      <c r="A184" s="166" t="s">
        <v>231</v>
      </c>
      <c r="B184" s="164"/>
      <c r="C184" s="164"/>
      <c r="D184" s="164"/>
      <c r="E184" s="164"/>
      <c r="F184" s="164"/>
      <c r="M184" s="181"/>
      <c r="N184" s="86" t="s">
        <v>676</v>
      </c>
      <c r="O184" s="79"/>
      <c r="P184" s="228"/>
      <c r="Q184" s="200"/>
      <c r="R184" s="228"/>
      <c r="S184" s="228"/>
      <c r="T184" s="228"/>
      <c r="U184" s="100"/>
      <c r="V184" s="100"/>
      <c r="W184" s="189"/>
      <c r="X184" s="189"/>
      <c r="Y184" s="189"/>
      <c r="Z184" s="189"/>
      <c r="AA184" s="189"/>
      <c r="AB184" s="189"/>
      <c r="AC184" s="189"/>
      <c r="AD184" s="185"/>
      <c r="AE184" s="185"/>
      <c r="AF184" s="185"/>
      <c r="AG184" s="185"/>
      <c r="AH184" s="185"/>
      <c r="AI184" s="185"/>
      <c r="AM184" s="178"/>
      <c r="AN184" s="205"/>
      <c r="AO184" s="178"/>
      <c r="AP184" s="178"/>
      <c r="AQ184" s="178"/>
      <c r="AR184" s="178"/>
    </row>
    <row r="185" spans="1:44" ht="15.75" x14ac:dyDescent="0.25">
      <c r="A185" s="166" t="s">
        <v>232</v>
      </c>
      <c r="B185" s="164"/>
      <c r="C185" s="164"/>
      <c r="D185" s="164"/>
      <c r="E185" s="164"/>
      <c r="F185" s="164"/>
      <c r="M185" s="229"/>
      <c r="N185" s="78" t="s">
        <v>677</v>
      </c>
      <c r="O185" s="187"/>
      <c r="P185" s="214"/>
      <c r="Q185" s="214"/>
      <c r="R185" s="214"/>
      <c r="S185" s="214"/>
      <c r="T185" s="228"/>
      <c r="U185" s="100"/>
      <c r="V185" s="100"/>
      <c r="W185" s="189"/>
      <c r="X185" s="189"/>
      <c r="Y185" s="189"/>
      <c r="Z185" s="189"/>
      <c r="AA185" s="189"/>
      <c r="AB185" s="189"/>
      <c r="AC185" s="189"/>
      <c r="AD185" s="185"/>
      <c r="AE185" s="185"/>
      <c r="AF185" s="185"/>
      <c r="AG185" s="185"/>
      <c r="AH185" s="185"/>
      <c r="AI185" s="185"/>
      <c r="AM185" s="178"/>
      <c r="AN185" s="205"/>
      <c r="AO185" s="178"/>
      <c r="AP185" s="178"/>
      <c r="AQ185" s="178"/>
      <c r="AR185" s="178"/>
    </row>
    <row r="186" spans="1:44" ht="15.75" x14ac:dyDescent="0.25">
      <c r="A186" s="166" t="s">
        <v>233</v>
      </c>
      <c r="B186" s="164"/>
      <c r="C186" s="164"/>
      <c r="D186" s="164"/>
      <c r="E186" s="164"/>
      <c r="F186" s="164"/>
      <c r="M186" s="229"/>
      <c r="N186" s="78" t="s">
        <v>678</v>
      </c>
      <c r="O186" s="187"/>
      <c r="P186" s="211"/>
      <c r="Q186" s="214"/>
      <c r="R186" s="211"/>
      <c r="S186" s="211"/>
      <c r="T186" s="198"/>
      <c r="U186" s="100"/>
      <c r="V186" s="100"/>
      <c r="W186" s="189"/>
      <c r="X186" s="189"/>
      <c r="Y186" s="189"/>
      <c r="Z186" s="189"/>
      <c r="AA186" s="189"/>
      <c r="AB186" s="189"/>
      <c r="AC186" s="189"/>
      <c r="AD186" s="185"/>
      <c r="AE186" s="185"/>
      <c r="AF186" s="185"/>
      <c r="AG186" s="185"/>
      <c r="AH186" s="185"/>
      <c r="AI186" s="185"/>
      <c r="AM186" s="178"/>
      <c r="AN186" s="205"/>
      <c r="AO186" s="178"/>
      <c r="AP186" s="178"/>
      <c r="AQ186" s="178"/>
      <c r="AR186" s="178"/>
    </row>
    <row r="187" spans="1:44" ht="15.75" x14ac:dyDescent="0.25">
      <c r="A187" s="166" t="s">
        <v>234</v>
      </c>
      <c r="B187" s="164"/>
      <c r="C187" s="164"/>
      <c r="D187" s="164"/>
      <c r="E187" s="164"/>
      <c r="F187" s="164"/>
      <c r="M187" s="229"/>
      <c r="N187" s="78" t="s">
        <v>679</v>
      </c>
      <c r="O187" s="187"/>
      <c r="P187" s="211"/>
      <c r="Q187" s="214"/>
      <c r="R187" s="211"/>
      <c r="S187" s="211"/>
      <c r="T187" s="198"/>
      <c r="U187" s="100"/>
      <c r="V187" s="100"/>
      <c r="W187" s="189"/>
      <c r="X187" s="189"/>
      <c r="Y187" s="189"/>
      <c r="Z187" s="189"/>
      <c r="AA187" s="189"/>
      <c r="AB187" s="189"/>
      <c r="AC187" s="189"/>
      <c r="AD187" s="185"/>
      <c r="AE187" s="185"/>
      <c r="AF187" s="185"/>
      <c r="AG187" s="185"/>
      <c r="AH187" s="185"/>
      <c r="AI187" s="185"/>
      <c r="AM187" s="178"/>
      <c r="AN187" s="205"/>
      <c r="AO187" s="178"/>
      <c r="AP187" s="178"/>
      <c r="AQ187" s="178"/>
      <c r="AR187" s="178"/>
    </row>
    <row r="188" spans="1:44" ht="15.75" x14ac:dyDescent="0.25">
      <c r="A188" s="166" t="s">
        <v>235</v>
      </c>
      <c r="B188" s="164"/>
      <c r="C188" s="164"/>
      <c r="D188" s="164"/>
      <c r="E188" s="164"/>
      <c r="F188" s="164"/>
      <c r="M188" s="229"/>
      <c r="N188" s="78" t="s">
        <v>680</v>
      </c>
      <c r="O188" s="187"/>
      <c r="P188" s="214"/>
      <c r="Q188" s="214"/>
      <c r="R188" s="214"/>
      <c r="S188" s="214"/>
      <c r="T188" s="228"/>
      <c r="U188" s="100"/>
      <c r="V188" s="100"/>
      <c r="W188" s="189"/>
      <c r="X188" s="189"/>
      <c r="Y188" s="189"/>
      <c r="Z188" s="189"/>
      <c r="AA188" s="189"/>
      <c r="AB188" s="189"/>
      <c r="AC188" s="189"/>
      <c r="AD188" s="185"/>
      <c r="AE188" s="185"/>
      <c r="AF188" s="185"/>
      <c r="AG188" s="185"/>
      <c r="AH188" s="185"/>
      <c r="AI188" s="185"/>
      <c r="AM188" s="178"/>
      <c r="AN188" s="205"/>
      <c r="AO188" s="178"/>
      <c r="AP188" s="178"/>
      <c r="AQ188" s="178"/>
      <c r="AR188" s="178"/>
    </row>
    <row r="189" spans="1:44" ht="15.75" x14ac:dyDescent="0.25">
      <c r="A189" s="166" t="s">
        <v>236</v>
      </c>
      <c r="B189" s="164"/>
      <c r="C189" s="164"/>
      <c r="D189" s="164"/>
      <c r="E189" s="164"/>
      <c r="F189" s="164"/>
      <c r="M189" s="229"/>
      <c r="N189" s="78" t="s">
        <v>681</v>
      </c>
      <c r="O189" s="187"/>
      <c r="P189" s="214"/>
      <c r="Q189" s="214"/>
      <c r="R189" s="214"/>
      <c r="S189" s="214"/>
      <c r="T189" s="228"/>
      <c r="U189" s="100"/>
      <c r="V189" s="100"/>
      <c r="W189" s="189"/>
      <c r="X189" s="189"/>
      <c r="Y189" s="189"/>
      <c r="Z189" s="189"/>
      <c r="AA189" s="189"/>
      <c r="AB189" s="189"/>
      <c r="AC189" s="189"/>
      <c r="AD189" s="185"/>
      <c r="AE189" s="185"/>
      <c r="AF189" s="185"/>
      <c r="AG189" s="185"/>
      <c r="AH189" s="185"/>
      <c r="AI189" s="185"/>
      <c r="AM189" s="178"/>
      <c r="AN189" s="205"/>
      <c r="AO189" s="178"/>
      <c r="AP189" s="178"/>
      <c r="AQ189" s="178"/>
      <c r="AR189" s="178"/>
    </row>
    <row r="190" spans="1:44" ht="15.75" x14ac:dyDescent="0.25">
      <c r="A190" s="166" t="s">
        <v>237</v>
      </c>
      <c r="B190" s="164"/>
      <c r="C190" s="164"/>
      <c r="D190" s="164"/>
      <c r="E190" s="164"/>
      <c r="F190" s="164"/>
      <c r="M190" s="213"/>
      <c r="N190" s="87" t="s">
        <v>682</v>
      </c>
      <c r="O190" s="84"/>
      <c r="P190" s="189"/>
      <c r="Q190" s="189"/>
      <c r="R190" s="189"/>
      <c r="S190" s="189"/>
      <c r="T190" s="189"/>
      <c r="U190" s="100"/>
      <c r="V190" s="100"/>
      <c r="W190" s="189"/>
      <c r="X190" s="189"/>
      <c r="Y190" s="189"/>
      <c r="Z190" s="189"/>
      <c r="AA190" s="189"/>
      <c r="AB190" s="189"/>
      <c r="AC190" s="189"/>
      <c r="AD190" s="185"/>
      <c r="AE190" s="185"/>
      <c r="AF190" s="185"/>
      <c r="AG190" s="185"/>
      <c r="AH190" s="185"/>
      <c r="AI190" s="185"/>
      <c r="AM190" s="178"/>
      <c r="AN190" s="205"/>
      <c r="AO190" s="178"/>
      <c r="AP190" s="178"/>
      <c r="AQ190" s="178"/>
      <c r="AR190" s="178"/>
    </row>
    <row r="191" spans="1:44" ht="15.75" x14ac:dyDescent="0.25">
      <c r="A191" s="166" t="s">
        <v>238</v>
      </c>
      <c r="B191" s="164"/>
      <c r="C191" s="164"/>
      <c r="D191" s="164"/>
      <c r="E191" s="164"/>
      <c r="F191" s="164"/>
      <c r="M191" s="230"/>
      <c r="N191" s="78" t="s">
        <v>683</v>
      </c>
      <c r="O191" s="187"/>
      <c r="P191" s="214"/>
      <c r="Q191" s="214"/>
      <c r="R191" s="214"/>
      <c r="S191" s="214"/>
      <c r="T191" s="214"/>
      <c r="U191" s="100"/>
      <c r="V191" s="100"/>
      <c r="W191" s="189"/>
      <c r="X191" s="189"/>
      <c r="Y191" s="189"/>
      <c r="Z191" s="189"/>
      <c r="AA191" s="189"/>
      <c r="AB191" s="189"/>
      <c r="AC191" s="189"/>
      <c r="AD191" s="185"/>
      <c r="AE191" s="185"/>
      <c r="AF191" s="185"/>
      <c r="AG191" s="185"/>
      <c r="AH191" s="185"/>
      <c r="AI191" s="185"/>
      <c r="AM191" s="178"/>
      <c r="AN191" s="205"/>
      <c r="AO191" s="178"/>
      <c r="AP191" s="178"/>
      <c r="AQ191" s="178"/>
      <c r="AR191" s="178"/>
    </row>
    <row r="192" spans="1:44" ht="15.75" x14ac:dyDescent="0.25">
      <c r="A192" s="166" t="s">
        <v>239</v>
      </c>
      <c r="B192" s="164"/>
      <c r="C192" s="164"/>
      <c r="D192" s="164"/>
      <c r="E192" s="164"/>
      <c r="F192" s="164"/>
      <c r="M192" s="217"/>
      <c r="N192" s="78" t="s">
        <v>684</v>
      </c>
      <c r="O192" s="187"/>
      <c r="P192" s="214"/>
      <c r="Q192" s="214"/>
      <c r="R192" s="214"/>
      <c r="S192" s="214"/>
      <c r="T192" s="214"/>
      <c r="U192" s="100"/>
      <c r="V192" s="100"/>
      <c r="W192" s="189"/>
      <c r="X192" s="189"/>
      <c r="Y192" s="189"/>
      <c r="Z192" s="189"/>
      <c r="AA192" s="189"/>
      <c r="AB192" s="189"/>
      <c r="AC192" s="189"/>
      <c r="AD192" s="185"/>
      <c r="AE192" s="185"/>
      <c r="AF192" s="185"/>
      <c r="AG192" s="185"/>
      <c r="AH192" s="185"/>
      <c r="AI192" s="185"/>
      <c r="AM192" s="178"/>
      <c r="AN192" s="205"/>
      <c r="AO192" s="178"/>
      <c r="AP192" s="178"/>
      <c r="AQ192" s="178"/>
      <c r="AR192" s="178"/>
    </row>
    <row r="193" spans="1:44" ht="15.75" x14ac:dyDescent="0.25">
      <c r="A193" s="166" t="s">
        <v>240</v>
      </c>
      <c r="B193" s="164"/>
      <c r="C193" s="164"/>
      <c r="D193" s="164"/>
      <c r="E193" s="164"/>
      <c r="F193" s="164"/>
      <c r="M193" s="193"/>
      <c r="N193" s="78" t="s">
        <v>685</v>
      </c>
      <c r="O193" s="187"/>
      <c r="P193" s="214"/>
      <c r="Q193" s="214"/>
      <c r="R193" s="214"/>
      <c r="S193" s="214"/>
      <c r="T193" s="214"/>
      <c r="U193" s="100"/>
      <c r="V193" s="100"/>
      <c r="W193" s="189"/>
      <c r="X193" s="189"/>
      <c r="Y193" s="189"/>
      <c r="Z193" s="189"/>
      <c r="AA193" s="189"/>
      <c r="AB193" s="189"/>
      <c r="AC193" s="189"/>
      <c r="AD193" s="185"/>
      <c r="AE193" s="185"/>
      <c r="AF193" s="185"/>
      <c r="AG193" s="185"/>
      <c r="AH193" s="185"/>
      <c r="AI193" s="185"/>
      <c r="AM193" s="178"/>
      <c r="AN193" s="205"/>
      <c r="AO193" s="178"/>
      <c r="AP193" s="178"/>
      <c r="AQ193" s="178"/>
      <c r="AR193" s="178"/>
    </row>
    <row r="194" spans="1:44" ht="15.75" x14ac:dyDescent="0.25">
      <c r="A194" s="166" t="s">
        <v>241</v>
      </c>
      <c r="B194" s="164"/>
      <c r="C194" s="164"/>
      <c r="D194" s="164"/>
      <c r="E194" s="164"/>
      <c r="F194" s="164"/>
      <c r="M194" s="193"/>
      <c r="N194" s="78" t="s">
        <v>686</v>
      </c>
      <c r="O194" s="187"/>
      <c r="P194" s="214"/>
      <c r="Q194" s="214"/>
      <c r="R194" s="214"/>
      <c r="S194" s="214"/>
      <c r="T194" s="214"/>
      <c r="U194" s="100"/>
      <c r="V194" s="100"/>
      <c r="W194" s="189"/>
      <c r="X194" s="189"/>
      <c r="Y194" s="189"/>
      <c r="Z194" s="189"/>
      <c r="AA194" s="189"/>
      <c r="AB194" s="189"/>
      <c r="AC194" s="189"/>
      <c r="AD194" s="185"/>
      <c r="AE194" s="185"/>
      <c r="AF194" s="185"/>
      <c r="AG194" s="185"/>
      <c r="AH194" s="185"/>
      <c r="AI194" s="185"/>
      <c r="AM194" s="178"/>
      <c r="AN194" s="205"/>
      <c r="AO194" s="178"/>
      <c r="AP194" s="178"/>
      <c r="AQ194" s="178"/>
      <c r="AR194" s="178"/>
    </row>
    <row r="195" spans="1:44" ht="15.75" x14ac:dyDescent="0.25">
      <c r="A195" s="166" t="s">
        <v>242</v>
      </c>
      <c r="B195" s="164"/>
      <c r="C195" s="164"/>
      <c r="D195" s="164"/>
      <c r="E195" s="164"/>
      <c r="F195" s="164"/>
      <c r="M195" s="193"/>
      <c r="N195" s="78" t="s">
        <v>687</v>
      </c>
      <c r="O195" s="187"/>
      <c r="P195" s="214"/>
      <c r="Q195" s="214"/>
      <c r="R195" s="214"/>
      <c r="S195" s="214"/>
      <c r="T195" s="214"/>
      <c r="U195" s="100"/>
      <c r="V195" s="100"/>
      <c r="W195" s="189"/>
      <c r="X195" s="189"/>
      <c r="Y195" s="189"/>
      <c r="Z195" s="189"/>
      <c r="AA195" s="189"/>
      <c r="AB195" s="189"/>
      <c r="AC195" s="189"/>
      <c r="AD195" s="185"/>
      <c r="AE195" s="185"/>
      <c r="AF195" s="185"/>
      <c r="AG195" s="185"/>
      <c r="AH195" s="185"/>
      <c r="AI195" s="185"/>
      <c r="AM195" s="178"/>
      <c r="AN195" s="205"/>
      <c r="AO195" s="178"/>
      <c r="AP195" s="178"/>
      <c r="AQ195" s="178"/>
      <c r="AR195" s="178"/>
    </row>
    <row r="196" spans="1:44" ht="15.75" x14ac:dyDescent="0.25">
      <c r="A196" s="166" t="s">
        <v>243</v>
      </c>
      <c r="B196" s="164"/>
      <c r="C196" s="164"/>
      <c r="D196" s="164"/>
      <c r="E196" s="164"/>
      <c r="F196" s="164"/>
      <c r="M196" s="193"/>
      <c r="N196" s="78" t="s">
        <v>688</v>
      </c>
      <c r="O196" s="187"/>
      <c r="P196" s="214"/>
      <c r="Q196" s="214"/>
      <c r="R196" s="214"/>
      <c r="S196" s="214"/>
      <c r="T196" s="214"/>
      <c r="U196" s="100"/>
      <c r="V196" s="100"/>
      <c r="W196" s="189"/>
      <c r="X196" s="189"/>
      <c r="Y196" s="189"/>
      <c r="Z196" s="189"/>
      <c r="AA196" s="189"/>
      <c r="AB196" s="189"/>
      <c r="AC196" s="189"/>
      <c r="AD196" s="185"/>
      <c r="AE196" s="185"/>
      <c r="AF196" s="185"/>
      <c r="AG196" s="185"/>
      <c r="AH196" s="185"/>
      <c r="AI196" s="185"/>
      <c r="AM196" s="178"/>
      <c r="AN196" s="205"/>
      <c r="AO196" s="178"/>
      <c r="AP196" s="178"/>
      <c r="AQ196" s="178"/>
      <c r="AR196" s="178"/>
    </row>
    <row r="197" spans="1:44" ht="15.75" x14ac:dyDescent="0.25">
      <c r="A197" s="166" t="s">
        <v>244</v>
      </c>
      <c r="B197" s="164"/>
      <c r="C197" s="164"/>
      <c r="D197" s="164"/>
      <c r="E197" s="164"/>
      <c r="F197" s="164"/>
      <c r="M197" s="193"/>
      <c r="N197" s="78" t="s">
        <v>689</v>
      </c>
      <c r="O197" s="187"/>
      <c r="P197" s="214"/>
      <c r="Q197" s="214"/>
      <c r="R197" s="214"/>
      <c r="S197" s="214"/>
      <c r="T197" s="214"/>
      <c r="U197" s="100"/>
      <c r="V197" s="100"/>
      <c r="W197" s="189"/>
      <c r="X197" s="189"/>
      <c r="Y197" s="189"/>
      <c r="Z197" s="189"/>
      <c r="AA197" s="189"/>
      <c r="AB197" s="189"/>
      <c r="AC197" s="189"/>
      <c r="AD197" s="185"/>
      <c r="AE197" s="185"/>
      <c r="AF197" s="185"/>
      <c r="AG197" s="185"/>
      <c r="AH197" s="185"/>
      <c r="AI197" s="185"/>
      <c r="AM197" s="178"/>
      <c r="AN197" s="205"/>
      <c r="AO197" s="178"/>
      <c r="AP197" s="178"/>
      <c r="AQ197" s="178"/>
      <c r="AR197" s="178"/>
    </row>
    <row r="198" spans="1:44" ht="15.75" x14ac:dyDescent="0.25">
      <c r="A198" s="166" t="s">
        <v>245</v>
      </c>
      <c r="B198" s="164"/>
      <c r="C198" s="164"/>
      <c r="D198" s="164"/>
      <c r="E198" s="164"/>
      <c r="F198" s="164"/>
      <c r="M198" s="193"/>
      <c r="N198" s="78" t="s">
        <v>690</v>
      </c>
      <c r="O198" s="187"/>
      <c r="P198" s="214"/>
      <c r="Q198" s="214"/>
      <c r="R198" s="214"/>
      <c r="S198" s="214"/>
      <c r="T198" s="214"/>
      <c r="U198" s="228"/>
      <c r="V198" s="200"/>
      <c r="W198" s="189"/>
      <c r="X198" s="189"/>
      <c r="Y198" s="189"/>
      <c r="Z198" s="189"/>
      <c r="AA198" s="189"/>
      <c r="AB198" s="189"/>
      <c r="AC198" s="189"/>
      <c r="AD198" s="185"/>
      <c r="AE198" s="185"/>
      <c r="AF198" s="185"/>
      <c r="AG198" s="185"/>
      <c r="AH198" s="185"/>
      <c r="AI198" s="185"/>
      <c r="AM198" s="178"/>
      <c r="AN198" s="205"/>
      <c r="AO198" s="178"/>
      <c r="AP198" s="178"/>
      <c r="AQ198" s="178"/>
      <c r="AR198" s="178"/>
    </row>
    <row r="199" spans="1:44" ht="15.75" x14ac:dyDescent="0.25">
      <c r="A199" s="166" t="s">
        <v>246</v>
      </c>
      <c r="B199" s="164"/>
      <c r="C199" s="164"/>
      <c r="D199" s="164"/>
      <c r="E199" s="164"/>
      <c r="F199" s="164"/>
      <c r="M199" s="193"/>
      <c r="N199" s="78" t="s">
        <v>691</v>
      </c>
      <c r="O199" s="187"/>
      <c r="P199" s="214"/>
      <c r="Q199" s="214"/>
      <c r="R199" s="214"/>
      <c r="S199" s="214"/>
      <c r="T199" s="214"/>
      <c r="U199" s="228"/>
      <c r="V199" s="200"/>
      <c r="W199" s="189"/>
      <c r="X199" s="189"/>
      <c r="Y199" s="189"/>
      <c r="Z199" s="189"/>
      <c r="AA199" s="189"/>
      <c r="AB199" s="189"/>
      <c r="AC199" s="189"/>
      <c r="AD199" s="185"/>
      <c r="AE199" s="185"/>
      <c r="AF199" s="185"/>
      <c r="AG199" s="185"/>
      <c r="AH199" s="185"/>
      <c r="AI199" s="185"/>
      <c r="AM199" s="178"/>
      <c r="AN199" s="205"/>
      <c r="AO199" s="178"/>
      <c r="AP199" s="178"/>
      <c r="AQ199" s="178"/>
      <c r="AR199" s="178"/>
    </row>
    <row r="200" spans="1:44" ht="15.75" x14ac:dyDescent="0.25">
      <c r="A200" s="166" t="s">
        <v>247</v>
      </c>
      <c r="B200" s="164"/>
      <c r="C200" s="164"/>
      <c r="D200" s="164"/>
      <c r="E200" s="164"/>
      <c r="F200" s="164"/>
      <c r="M200" s="193"/>
      <c r="N200" s="78" t="s">
        <v>692</v>
      </c>
      <c r="O200" s="187"/>
      <c r="P200" s="214"/>
      <c r="Q200" s="214"/>
      <c r="R200" s="214"/>
      <c r="S200" s="214"/>
      <c r="T200" s="214"/>
      <c r="U200" s="228"/>
      <c r="V200" s="228"/>
      <c r="W200" s="189"/>
      <c r="X200" s="189"/>
      <c r="Y200" s="189"/>
      <c r="Z200" s="189"/>
      <c r="AA200" s="189"/>
      <c r="AB200" s="189"/>
      <c r="AC200" s="189"/>
      <c r="AD200" s="185"/>
      <c r="AE200" s="185"/>
      <c r="AF200" s="185"/>
      <c r="AG200" s="185"/>
      <c r="AH200" s="185"/>
      <c r="AI200" s="185"/>
      <c r="AM200" s="178"/>
      <c r="AN200" s="205"/>
      <c r="AO200" s="178"/>
      <c r="AP200" s="178"/>
      <c r="AQ200" s="178"/>
      <c r="AR200" s="178"/>
    </row>
    <row r="201" spans="1:44" ht="15.75" x14ac:dyDescent="0.25">
      <c r="A201" s="166" t="s">
        <v>248</v>
      </c>
      <c r="B201" s="164"/>
      <c r="C201" s="164"/>
      <c r="D201" s="164"/>
      <c r="E201" s="164"/>
      <c r="F201" s="164"/>
      <c r="M201" s="193"/>
      <c r="N201" s="78" t="s">
        <v>693</v>
      </c>
      <c r="O201" s="187"/>
      <c r="P201" s="214"/>
      <c r="Q201" s="214"/>
      <c r="R201" s="214"/>
      <c r="S201" s="214"/>
      <c r="T201" s="214"/>
      <c r="U201" s="228"/>
      <c r="V201" s="228"/>
      <c r="W201" s="189"/>
      <c r="X201" s="189"/>
      <c r="Y201" s="189"/>
      <c r="Z201" s="189"/>
      <c r="AA201" s="189"/>
      <c r="AB201" s="189"/>
      <c r="AC201" s="189"/>
      <c r="AD201" s="185"/>
      <c r="AE201" s="185"/>
      <c r="AF201" s="185"/>
      <c r="AG201" s="185"/>
      <c r="AH201" s="185"/>
      <c r="AI201" s="185"/>
      <c r="AM201" s="178"/>
      <c r="AN201" s="205"/>
      <c r="AO201" s="178"/>
      <c r="AP201" s="178"/>
      <c r="AQ201" s="178"/>
      <c r="AR201" s="178"/>
    </row>
    <row r="202" spans="1:44" ht="15.75" x14ac:dyDescent="0.25">
      <c r="A202" s="166" t="s">
        <v>249</v>
      </c>
      <c r="B202" s="164"/>
      <c r="C202" s="164"/>
      <c r="D202" s="164"/>
      <c r="E202" s="164"/>
      <c r="F202" s="164"/>
      <c r="M202" s="193"/>
      <c r="N202" s="78" t="s">
        <v>694</v>
      </c>
      <c r="O202" s="187"/>
      <c r="P202" s="214"/>
      <c r="Q202" s="214"/>
      <c r="R202" s="214"/>
      <c r="S202" s="214"/>
      <c r="T202" s="214"/>
      <c r="U202" s="228"/>
      <c r="V202" s="228"/>
      <c r="W202" s="185"/>
      <c r="X202" s="185"/>
      <c r="Y202" s="185"/>
      <c r="Z202" s="185"/>
      <c r="AA202" s="185"/>
      <c r="AB202" s="185"/>
      <c r="AC202" s="185"/>
      <c r="AD202" s="185"/>
      <c r="AE202" s="185"/>
      <c r="AF202" s="185"/>
      <c r="AG202" s="185"/>
      <c r="AH202" s="185"/>
      <c r="AI202" s="185"/>
    </row>
    <row r="203" spans="1:44" ht="13.5" customHeight="1" x14ac:dyDescent="0.25">
      <c r="A203" s="166" t="s">
        <v>250</v>
      </c>
      <c r="B203" s="164"/>
      <c r="C203" s="164"/>
      <c r="D203" s="164"/>
      <c r="E203" s="164"/>
      <c r="F203" s="164"/>
      <c r="M203" s="193"/>
      <c r="N203" s="78" t="s">
        <v>695</v>
      </c>
      <c r="O203" s="187"/>
      <c r="P203" s="214"/>
      <c r="Q203" s="214"/>
      <c r="R203" s="214"/>
      <c r="S203" s="214"/>
      <c r="T203" s="214"/>
      <c r="U203" s="228"/>
      <c r="V203" s="228"/>
      <c r="W203" s="231"/>
      <c r="X203" s="231"/>
      <c r="Y203" s="231"/>
      <c r="Z203" s="231"/>
      <c r="AA203" s="231"/>
      <c r="AB203" s="231"/>
      <c r="AC203" s="231"/>
      <c r="AD203" s="231"/>
      <c r="AE203" s="231"/>
      <c r="AF203" s="185"/>
      <c r="AG203" s="231"/>
      <c r="AH203" s="231"/>
      <c r="AI203" s="223"/>
      <c r="AJ203" s="223"/>
      <c r="AK203" s="223"/>
      <c r="AL203" s="223"/>
      <c r="AM203" s="223"/>
      <c r="AN203" s="223"/>
      <c r="AO203" s="223"/>
      <c r="AP203" s="223"/>
      <c r="AQ203" s="223"/>
      <c r="AR203" s="223"/>
    </row>
    <row r="204" spans="1:44" ht="12.75" customHeight="1" x14ac:dyDescent="0.25">
      <c r="A204" s="166" t="s">
        <v>251</v>
      </c>
      <c r="B204" s="164"/>
      <c r="C204" s="164"/>
      <c r="D204" s="164"/>
      <c r="E204" s="164"/>
      <c r="F204" s="164"/>
      <c r="M204" s="193"/>
      <c r="N204" s="88" t="s">
        <v>696</v>
      </c>
      <c r="O204" s="88"/>
      <c r="P204" s="196"/>
      <c r="Q204" s="196"/>
      <c r="R204" s="196"/>
      <c r="S204" s="196"/>
      <c r="T204" s="196"/>
      <c r="U204" s="196"/>
      <c r="V204" s="196"/>
      <c r="W204" s="189"/>
      <c r="X204" s="189"/>
      <c r="Y204" s="189"/>
      <c r="Z204" s="189"/>
      <c r="AA204" s="189"/>
      <c r="AB204" s="189"/>
      <c r="AC204" s="189"/>
      <c r="AD204" s="189"/>
      <c r="AE204" s="189"/>
      <c r="AF204" s="185"/>
      <c r="AG204" s="189"/>
      <c r="AH204" s="189"/>
      <c r="AI204" s="189"/>
      <c r="AJ204" s="178"/>
      <c r="AK204" s="178"/>
      <c r="AL204" s="178"/>
      <c r="AM204" s="178"/>
      <c r="AN204" s="178"/>
      <c r="AO204" s="178"/>
      <c r="AP204" s="178"/>
      <c r="AQ204" s="178"/>
      <c r="AR204" s="178"/>
    </row>
    <row r="205" spans="1:44" ht="15" customHeight="1" x14ac:dyDescent="0.25">
      <c r="A205" s="166" t="s">
        <v>252</v>
      </c>
      <c r="B205" s="164"/>
      <c r="C205" s="164"/>
      <c r="D205" s="164"/>
      <c r="E205" s="164"/>
      <c r="F205" s="164"/>
      <c r="M205" s="193"/>
      <c r="N205" s="78" t="s">
        <v>697</v>
      </c>
      <c r="O205" s="187"/>
      <c r="P205" s="228"/>
      <c r="Q205" s="228"/>
      <c r="R205" s="228"/>
      <c r="S205" s="228"/>
      <c r="T205" s="228"/>
      <c r="U205" s="200"/>
      <c r="V205" s="228"/>
      <c r="W205" s="232"/>
      <c r="X205" s="232"/>
      <c r="Y205" s="232"/>
      <c r="Z205" s="232"/>
      <c r="AA205" s="232"/>
      <c r="AB205" s="232"/>
      <c r="AC205" s="232"/>
      <c r="AD205" s="232"/>
      <c r="AE205" s="232"/>
      <c r="AF205" s="185"/>
      <c r="AG205" s="232"/>
      <c r="AH205" s="232"/>
      <c r="AI205" s="232"/>
      <c r="AJ205" s="233"/>
      <c r="AO205" s="234"/>
      <c r="AP205" s="234"/>
      <c r="AQ205" s="234"/>
      <c r="AR205" s="234"/>
    </row>
    <row r="206" spans="1:44" ht="15.75" x14ac:dyDescent="0.25">
      <c r="A206" s="166" t="s">
        <v>253</v>
      </c>
      <c r="B206" s="164"/>
      <c r="C206" s="164"/>
      <c r="D206" s="164"/>
      <c r="E206" s="164"/>
      <c r="F206" s="164"/>
      <c r="M206" s="193"/>
      <c r="N206" s="78" t="s">
        <v>698</v>
      </c>
      <c r="O206" s="187"/>
      <c r="P206" s="228"/>
      <c r="Q206" s="228"/>
      <c r="R206" s="228"/>
      <c r="S206" s="228"/>
      <c r="T206" s="228"/>
      <c r="U206" s="200"/>
      <c r="V206" s="228"/>
      <c r="W206" s="232"/>
      <c r="X206" s="232"/>
      <c r="Y206" s="232"/>
      <c r="Z206" s="232"/>
      <c r="AA206" s="232"/>
      <c r="AB206" s="232"/>
      <c r="AC206" s="232"/>
      <c r="AD206" s="232"/>
      <c r="AE206" s="232"/>
      <c r="AF206" s="185"/>
      <c r="AG206" s="232"/>
      <c r="AH206" s="232"/>
      <c r="AI206" s="232"/>
      <c r="AJ206" s="233"/>
      <c r="AO206" s="234"/>
      <c r="AP206" s="234"/>
      <c r="AQ206" s="234"/>
      <c r="AR206" s="234"/>
    </row>
    <row r="207" spans="1:44" ht="15.75" x14ac:dyDescent="0.25">
      <c r="A207" s="166" t="s">
        <v>254</v>
      </c>
      <c r="B207" s="164"/>
      <c r="C207" s="164"/>
      <c r="D207" s="164"/>
      <c r="E207" s="164"/>
      <c r="F207" s="164"/>
      <c r="M207" s="193"/>
      <c r="N207" s="78" t="s">
        <v>699</v>
      </c>
      <c r="O207" s="187"/>
      <c r="P207" s="228"/>
      <c r="Q207" s="228"/>
      <c r="R207" s="228"/>
      <c r="S207" s="228"/>
      <c r="T207" s="228"/>
      <c r="U207" s="200"/>
      <c r="V207" s="228"/>
      <c r="W207" s="100"/>
      <c r="X207" s="185"/>
      <c r="Y207" s="185"/>
      <c r="Z207" s="185"/>
      <c r="AA207" s="184"/>
      <c r="AB207" s="185"/>
      <c r="AC207" s="185"/>
      <c r="AD207" s="185"/>
      <c r="AE207" s="185"/>
      <c r="AF207" s="185"/>
      <c r="AG207" s="185"/>
      <c r="AH207" s="185"/>
      <c r="AI207" s="185"/>
      <c r="AO207" s="222"/>
      <c r="AP207" s="178"/>
      <c r="AQ207" s="193"/>
      <c r="AR207" s="193"/>
    </row>
    <row r="208" spans="1:44" ht="15.75" x14ac:dyDescent="0.25">
      <c r="A208" s="166" t="s">
        <v>255</v>
      </c>
      <c r="B208" s="164"/>
      <c r="C208" s="164"/>
      <c r="D208" s="164"/>
      <c r="E208" s="164"/>
      <c r="F208" s="164"/>
      <c r="M208" s="193"/>
      <c r="N208" s="78" t="s">
        <v>700</v>
      </c>
      <c r="O208" s="187"/>
      <c r="P208" s="228"/>
      <c r="Q208" s="228"/>
      <c r="R208" s="228"/>
      <c r="S208" s="228"/>
      <c r="T208" s="228"/>
      <c r="U208" s="200"/>
      <c r="V208" s="228"/>
      <c r="W208" s="100"/>
      <c r="X208" s="185"/>
      <c r="Y208" s="185"/>
      <c r="Z208" s="185"/>
      <c r="AA208" s="228"/>
      <c r="AB208" s="185"/>
      <c r="AC208" s="185"/>
      <c r="AD208" s="185"/>
      <c r="AE208" s="185"/>
      <c r="AF208" s="185"/>
      <c r="AG208" s="185"/>
      <c r="AH208" s="185"/>
      <c r="AI208" s="185"/>
      <c r="AO208" s="222"/>
      <c r="AP208" s="178"/>
      <c r="AQ208" s="193"/>
      <c r="AR208" s="193"/>
    </row>
    <row r="209" spans="1:44" ht="15.75" x14ac:dyDescent="0.25">
      <c r="A209" s="166" t="s">
        <v>256</v>
      </c>
      <c r="B209" s="164"/>
      <c r="C209" s="164"/>
      <c r="D209" s="164"/>
      <c r="E209" s="164"/>
      <c r="F209" s="164"/>
      <c r="M209" s="193"/>
      <c r="N209" s="78" t="s">
        <v>701</v>
      </c>
      <c r="O209" s="187"/>
      <c r="P209" s="228"/>
      <c r="Q209" s="228"/>
      <c r="R209" s="228"/>
      <c r="S209" s="228"/>
      <c r="T209" s="228"/>
      <c r="U209" s="200"/>
      <c r="V209" s="228"/>
      <c r="W209" s="100"/>
      <c r="X209" s="185"/>
      <c r="Y209" s="185"/>
      <c r="Z209" s="185"/>
      <c r="AA209" s="228"/>
      <c r="AB209" s="185"/>
      <c r="AC209" s="185"/>
      <c r="AD209" s="185"/>
      <c r="AE209" s="185"/>
      <c r="AF209" s="185"/>
      <c r="AG209" s="185"/>
      <c r="AH209" s="185"/>
      <c r="AI209" s="185"/>
      <c r="AO209" s="222"/>
      <c r="AP209" s="178"/>
      <c r="AQ209" s="193"/>
      <c r="AR209" s="193"/>
    </row>
    <row r="210" spans="1:44" ht="15.75" x14ac:dyDescent="0.25">
      <c r="A210" s="166" t="s">
        <v>257</v>
      </c>
      <c r="B210" s="164"/>
      <c r="C210" s="164"/>
      <c r="D210" s="164"/>
      <c r="E210" s="164"/>
      <c r="F210" s="164"/>
      <c r="M210" s="193"/>
      <c r="N210" s="78" t="s">
        <v>702</v>
      </c>
      <c r="O210" s="187"/>
      <c r="P210" s="185"/>
      <c r="Q210" s="228"/>
      <c r="R210" s="228"/>
      <c r="S210" s="228"/>
      <c r="T210" s="228"/>
      <c r="U210" s="200"/>
      <c r="V210" s="228"/>
      <c r="W210" s="100"/>
      <c r="X210" s="185"/>
      <c r="Y210" s="185"/>
      <c r="Z210" s="185"/>
      <c r="AA210" s="228"/>
      <c r="AB210" s="185"/>
      <c r="AC210" s="185"/>
      <c r="AD210" s="185"/>
      <c r="AE210" s="185"/>
      <c r="AF210" s="185"/>
      <c r="AG210" s="185"/>
      <c r="AH210" s="185"/>
      <c r="AI210" s="185"/>
      <c r="AO210" s="222"/>
      <c r="AP210" s="178"/>
      <c r="AQ210" s="193"/>
      <c r="AR210" s="193"/>
    </row>
    <row r="211" spans="1:44" ht="12.75" customHeight="1" x14ac:dyDescent="0.25">
      <c r="A211" s="166" t="s">
        <v>258</v>
      </c>
      <c r="B211" s="164"/>
      <c r="C211" s="164"/>
      <c r="D211" s="164"/>
      <c r="E211" s="164"/>
      <c r="F211" s="164"/>
      <c r="M211" s="193"/>
      <c r="N211" s="88" t="s">
        <v>703</v>
      </c>
      <c r="O211" s="88"/>
      <c r="P211" s="235"/>
      <c r="Q211" s="235"/>
      <c r="R211" s="235"/>
      <c r="S211" s="235"/>
      <c r="T211" s="235"/>
      <c r="U211" s="235"/>
      <c r="V211" s="235"/>
      <c r="W211" s="235"/>
      <c r="X211" s="235"/>
      <c r="Y211" s="235"/>
      <c r="Z211" s="235"/>
      <c r="AA211" s="235"/>
      <c r="AB211" s="235"/>
      <c r="AC211" s="235"/>
      <c r="AD211" s="235"/>
      <c r="AE211" s="235"/>
      <c r="AF211" s="185"/>
      <c r="AG211" s="185"/>
      <c r="AH211" s="185"/>
      <c r="AI211" s="185"/>
      <c r="AO211" s="222"/>
      <c r="AP211" s="178"/>
      <c r="AQ211" s="193"/>
      <c r="AR211" s="193"/>
    </row>
    <row r="212" spans="1:44" ht="15.75" x14ac:dyDescent="0.25">
      <c r="A212" s="166" t="s">
        <v>259</v>
      </c>
      <c r="B212" s="164"/>
      <c r="C212" s="164"/>
      <c r="D212" s="164"/>
      <c r="E212" s="164"/>
      <c r="F212" s="164"/>
      <c r="M212" s="193"/>
      <c r="N212" s="78" t="s">
        <v>704</v>
      </c>
      <c r="O212" s="78"/>
      <c r="P212" s="185"/>
      <c r="Q212" s="214"/>
      <c r="R212" s="214"/>
      <c r="S212" s="214"/>
      <c r="T212" s="214"/>
      <c r="U212" s="214"/>
      <c r="V212" s="214"/>
      <c r="W212" s="228"/>
      <c r="X212" s="100"/>
      <c r="Y212" s="185"/>
      <c r="Z212" s="185"/>
      <c r="AA212" s="185"/>
      <c r="AB212" s="228"/>
      <c r="AC212" s="185"/>
      <c r="AD212" s="185"/>
      <c r="AE212" s="185"/>
      <c r="AF212" s="185"/>
      <c r="AG212" s="185"/>
      <c r="AH212" s="185"/>
      <c r="AI212" s="185"/>
      <c r="AO212" s="222"/>
      <c r="AP212" s="178"/>
      <c r="AQ212" s="193"/>
      <c r="AR212" s="193"/>
    </row>
    <row r="213" spans="1:44" ht="15.75" x14ac:dyDescent="0.25">
      <c r="A213" s="166" t="s">
        <v>260</v>
      </c>
      <c r="B213" s="164"/>
      <c r="C213" s="164"/>
      <c r="D213" s="164"/>
      <c r="E213" s="164"/>
      <c r="F213" s="164"/>
      <c r="M213" s="193"/>
      <c r="N213" s="78"/>
      <c r="O213" s="78"/>
      <c r="P213" s="214"/>
      <c r="Q213" s="214"/>
      <c r="R213" s="214"/>
      <c r="S213" s="214"/>
      <c r="T213" s="214"/>
      <c r="U213" s="214"/>
      <c r="V213" s="228"/>
      <c r="W213" s="200"/>
      <c r="X213" s="100"/>
      <c r="Y213" s="185"/>
      <c r="Z213" s="185"/>
      <c r="AA213" s="185"/>
      <c r="AB213" s="228"/>
      <c r="AC213" s="185"/>
      <c r="AD213" s="185"/>
      <c r="AE213" s="185"/>
      <c r="AF213" s="185"/>
      <c r="AG213" s="185"/>
      <c r="AH213" s="185"/>
      <c r="AI213" s="185"/>
      <c r="AO213" s="222"/>
      <c r="AP213" s="178"/>
      <c r="AQ213" s="193"/>
      <c r="AR213" s="193"/>
    </row>
    <row r="214" spans="1:44" ht="15" customHeight="1" x14ac:dyDescent="0.2">
      <c r="A214" s="166" t="s">
        <v>261</v>
      </c>
      <c r="B214" s="164"/>
      <c r="C214" s="164"/>
      <c r="D214" s="164"/>
      <c r="E214" s="164"/>
      <c r="F214" s="164"/>
      <c r="M214" s="193"/>
      <c r="N214" s="76" t="s">
        <v>705</v>
      </c>
      <c r="O214" s="76"/>
      <c r="P214" s="224"/>
      <c r="Q214" s="224"/>
      <c r="R214" s="224"/>
      <c r="S214" s="224"/>
      <c r="T214" s="224"/>
      <c r="U214" s="224"/>
      <c r="V214" s="228"/>
      <c r="W214" s="200"/>
      <c r="X214" s="100"/>
      <c r="Y214" s="185"/>
      <c r="Z214" s="185"/>
      <c r="AA214" s="185"/>
      <c r="AB214" s="228"/>
      <c r="AC214" s="185"/>
      <c r="AD214" s="185"/>
      <c r="AE214" s="185"/>
      <c r="AF214" s="185"/>
      <c r="AG214" s="185"/>
      <c r="AH214" s="185"/>
      <c r="AI214" s="185"/>
      <c r="AO214" s="222"/>
      <c r="AP214" s="178"/>
      <c r="AQ214" s="193"/>
      <c r="AR214" s="193"/>
    </row>
    <row r="215" spans="1:44" ht="15.75" x14ac:dyDescent="0.25">
      <c r="A215" s="166" t="s">
        <v>262</v>
      </c>
      <c r="B215" s="164"/>
      <c r="C215" s="164"/>
      <c r="D215" s="164"/>
      <c r="E215" s="164"/>
      <c r="F215" s="164"/>
      <c r="M215" s="193"/>
      <c r="N215" s="78" t="s">
        <v>706</v>
      </c>
      <c r="O215" s="78"/>
      <c r="P215" s="185"/>
      <c r="Q215" s="214"/>
      <c r="R215" s="228"/>
      <c r="S215" s="228"/>
      <c r="T215" s="228"/>
      <c r="U215" s="228"/>
      <c r="V215" s="228"/>
      <c r="W215" s="200"/>
      <c r="X215" s="100"/>
      <c r="Y215" s="185"/>
      <c r="Z215" s="185"/>
      <c r="AA215" s="185"/>
      <c r="AB215" s="228"/>
      <c r="AC215" s="185"/>
      <c r="AD215" s="185"/>
      <c r="AE215" s="185"/>
      <c r="AF215" s="185"/>
      <c r="AG215" s="185"/>
      <c r="AH215" s="185"/>
      <c r="AI215" s="185"/>
      <c r="AO215" s="193"/>
      <c r="AP215" s="193"/>
      <c r="AQ215" s="193"/>
      <c r="AR215" s="193"/>
    </row>
    <row r="216" spans="1:44" ht="15" customHeight="1" x14ac:dyDescent="0.25">
      <c r="A216" s="166" t="s">
        <v>263</v>
      </c>
      <c r="B216" s="164"/>
      <c r="C216" s="164"/>
      <c r="D216" s="164"/>
      <c r="E216" s="164"/>
      <c r="F216" s="164"/>
      <c r="M216" s="193"/>
      <c r="N216" s="78" t="s">
        <v>707</v>
      </c>
      <c r="O216" s="78"/>
      <c r="P216" s="185"/>
      <c r="Q216" s="214"/>
      <c r="R216" s="228"/>
      <c r="S216" s="228"/>
      <c r="T216" s="228"/>
      <c r="U216" s="228"/>
      <c r="V216" s="228"/>
      <c r="W216" s="200"/>
      <c r="X216" s="100"/>
      <c r="Y216" s="185"/>
      <c r="Z216" s="185"/>
      <c r="AA216" s="185"/>
      <c r="AB216" s="228"/>
      <c r="AC216" s="185"/>
      <c r="AD216" s="185"/>
      <c r="AE216" s="185"/>
      <c r="AF216" s="185"/>
      <c r="AG216" s="185"/>
      <c r="AH216" s="185"/>
      <c r="AI216" s="185"/>
      <c r="AO216" s="218"/>
      <c r="AP216" s="236"/>
      <c r="AQ216" s="236"/>
      <c r="AR216" s="236"/>
    </row>
    <row r="217" spans="1:44" ht="15.75" x14ac:dyDescent="0.25">
      <c r="A217" s="166" t="s">
        <v>264</v>
      </c>
      <c r="B217" s="164"/>
      <c r="C217" s="164"/>
      <c r="D217" s="164"/>
      <c r="E217" s="164"/>
      <c r="F217" s="164"/>
      <c r="M217" s="193"/>
      <c r="N217" s="78" t="s">
        <v>708</v>
      </c>
      <c r="O217" s="78"/>
      <c r="P217" s="185"/>
      <c r="Q217" s="214"/>
      <c r="R217" s="228"/>
      <c r="S217" s="228"/>
      <c r="T217" s="228"/>
      <c r="U217" s="228"/>
      <c r="V217" s="228"/>
      <c r="W217" s="200"/>
      <c r="X217" s="100"/>
      <c r="Y217" s="185"/>
      <c r="Z217" s="185"/>
      <c r="AA217" s="185"/>
      <c r="AB217" s="228"/>
      <c r="AC217" s="185"/>
      <c r="AD217" s="185"/>
      <c r="AE217" s="185"/>
      <c r="AF217" s="185"/>
      <c r="AG217" s="185"/>
      <c r="AH217" s="185"/>
      <c r="AI217" s="185"/>
      <c r="AO217" s="189"/>
      <c r="AP217" s="189"/>
      <c r="AQ217" s="189"/>
      <c r="AR217" s="193"/>
    </row>
    <row r="218" spans="1:44" ht="15.75" x14ac:dyDescent="0.25">
      <c r="A218" s="166" t="s">
        <v>265</v>
      </c>
      <c r="B218" s="164"/>
      <c r="C218" s="164"/>
      <c r="D218" s="164"/>
      <c r="E218" s="164"/>
      <c r="F218" s="164"/>
      <c r="M218" s="193"/>
      <c r="N218" s="78" t="s">
        <v>709</v>
      </c>
      <c r="O218" s="78"/>
      <c r="P218" s="185"/>
      <c r="Q218" s="214"/>
      <c r="R218" s="228"/>
      <c r="S218" s="228"/>
      <c r="T218" s="228"/>
      <c r="U218" s="228"/>
      <c r="V218" s="228"/>
      <c r="W218" s="200"/>
      <c r="X218" s="100"/>
      <c r="Y218" s="185"/>
      <c r="Z218" s="185"/>
      <c r="AA218" s="185"/>
      <c r="AB218" s="228"/>
      <c r="AC218" s="185"/>
      <c r="AD218" s="185"/>
      <c r="AE218" s="185"/>
      <c r="AF218" s="185"/>
      <c r="AG218" s="185"/>
      <c r="AH218" s="185"/>
      <c r="AI218" s="185"/>
      <c r="AO218" s="189"/>
      <c r="AP218" s="189"/>
      <c r="AQ218" s="189"/>
      <c r="AR218" s="193"/>
    </row>
    <row r="219" spans="1:44" ht="15.75" x14ac:dyDescent="0.25">
      <c r="A219" s="166" t="s">
        <v>266</v>
      </c>
      <c r="B219" s="164"/>
      <c r="C219" s="164"/>
      <c r="D219" s="164"/>
      <c r="E219" s="164"/>
      <c r="F219" s="164"/>
      <c r="M219" s="193"/>
      <c r="N219" s="78" t="s">
        <v>710</v>
      </c>
      <c r="O219" s="78"/>
      <c r="P219" s="185"/>
      <c r="Q219" s="214"/>
      <c r="R219" s="228"/>
      <c r="S219" s="228"/>
      <c r="T219" s="228"/>
      <c r="U219" s="228"/>
      <c r="V219" s="228"/>
      <c r="W219" s="200"/>
      <c r="X219" s="100"/>
      <c r="Y219" s="185"/>
      <c r="Z219" s="185"/>
      <c r="AA219" s="185"/>
      <c r="AB219" s="228"/>
      <c r="AC219" s="215"/>
      <c r="AD219" s="215"/>
      <c r="AE219" s="185"/>
      <c r="AF219" s="185"/>
      <c r="AG219" s="185"/>
      <c r="AH219" s="185"/>
      <c r="AI219" s="185"/>
      <c r="AO219" s="193"/>
      <c r="AP219" s="193"/>
      <c r="AQ219" s="193"/>
      <c r="AR219" s="193"/>
    </row>
    <row r="220" spans="1:44" ht="15.75" x14ac:dyDescent="0.25">
      <c r="A220" s="166" t="s">
        <v>267</v>
      </c>
      <c r="B220" s="164"/>
      <c r="C220" s="164"/>
      <c r="D220" s="164"/>
      <c r="E220" s="164"/>
      <c r="F220" s="164"/>
      <c r="M220" s="193"/>
      <c r="N220" s="78" t="s">
        <v>711</v>
      </c>
      <c r="O220" s="78"/>
      <c r="P220" s="185"/>
      <c r="Q220" s="214"/>
      <c r="R220" s="228"/>
      <c r="S220" s="228"/>
      <c r="T220" s="228"/>
      <c r="U220" s="228"/>
      <c r="V220" s="228"/>
      <c r="W220" s="200"/>
      <c r="X220" s="100"/>
      <c r="Y220" s="185"/>
      <c r="Z220" s="185"/>
      <c r="AA220" s="185"/>
      <c r="AB220" s="228"/>
      <c r="AC220" s="237"/>
      <c r="AD220" s="214"/>
      <c r="AE220" s="185"/>
      <c r="AF220" s="185"/>
      <c r="AG220" s="185"/>
      <c r="AH220" s="185"/>
      <c r="AI220" s="185"/>
      <c r="AO220" s="193"/>
      <c r="AP220" s="193"/>
      <c r="AQ220" s="193"/>
      <c r="AR220" s="193"/>
    </row>
    <row r="221" spans="1:44" ht="15.75" x14ac:dyDescent="0.25">
      <c r="A221" s="166" t="s">
        <v>268</v>
      </c>
      <c r="B221" s="164"/>
      <c r="C221" s="164"/>
      <c r="D221" s="164"/>
      <c r="E221" s="164"/>
      <c r="F221" s="164"/>
      <c r="M221" s="193"/>
      <c r="N221" s="78" t="s">
        <v>712</v>
      </c>
      <c r="O221" s="78"/>
      <c r="P221" s="185"/>
      <c r="Q221" s="214"/>
      <c r="R221" s="228"/>
      <c r="S221" s="228"/>
      <c r="T221" s="228"/>
      <c r="U221" s="228"/>
      <c r="V221" s="228"/>
      <c r="W221" s="200"/>
      <c r="X221" s="200"/>
      <c r="Y221" s="189"/>
      <c r="Z221" s="228"/>
      <c r="AA221" s="228"/>
      <c r="AB221" s="228"/>
      <c r="AC221" s="215"/>
      <c r="AD221" s="211"/>
      <c r="AE221" s="185"/>
      <c r="AF221" s="185"/>
      <c r="AG221" s="185"/>
      <c r="AH221" s="185"/>
      <c r="AI221" s="185"/>
      <c r="AO221" s="193"/>
      <c r="AP221" s="193"/>
      <c r="AQ221" s="193"/>
      <c r="AR221" s="193"/>
    </row>
    <row r="222" spans="1:44" ht="15.75" x14ac:dyDescent="0.25">
      <c r="A222" s="166" t="s">
        <v>269</v>
      </c>
      <c r="B222" s="164"/>
      <c r="C222" s="164"/>
      <c r="D222" s="164"/>
      <c r="E222" s="164"/>
      <c r="F222" s="164"/>
      <c r="M222" s="193"/>
      <c r="N222" s="78" t="s">
        <v>713</v>
      </c>
      <c r="O222" s="78"/>
      <c r="P222" s="185"/>
      <c r="Q222" s="214"/>
      <c r="R222" s="228"/>
      <c r="S222" s="228"/>
      <c r="T222" s="228"/>
      <c r="U222" s="228"/>
      <c r="V222" s="228"/>
      <c r="W222" s="200"/>
      <c r="X222" s="200"/>
      <c r="Y222" s="189"/>
      <c r="Z222" s="228"/>
      <c r="AA222" s="228"/>
      <c r="AB222" s="228"/>
      <c r="AC222" s="215"/>
      <c r="AD222" s="211"/>
      <c r="AE222" s="185"/>
      <c r="AF222" s="185"/>
      <c r="AG222" s="185"/>
      <c r="AH222" s="185"/>
      <c r="AI222" s="185"/>
      <c r="AO222" s="193"/>
      <c r="AP222" s="193"/>
      <c r="AQ222" s="193"/>
      <c r="AR222" s="193"/>
    </row>
    <row r="223" spans="1:44" ht="15.75" x14ac:dyDescent="0.25">
      <c r="A223" s="166" t="s">
        <v>270</v>
      </c>
      <c r="B223" s="164"/>
      <c r="C223" s="164"/>
      <c r="D223" s="164"/>
      <c r="E223" s="164"/>
      <c r="F223" s="164"/>
      <c r="M223" s="193"/>
      <c r="N223" s="78" t="s">
        <v>714</v>
      </c>
      <c r="O223" s="78"/>
      <c r="P223" s="185"/>
      <c r="Q223" s="238"/>
      <c r="R223" s="228"/>
      <c r="S223" s="228"/>
      <c r="T223" s="228"/>
      <c r="U223" s="228"/>
      <c r="V223" s="228"/>
      <c r="W223" s="200"/>
      <c r="X223" s="200"/>
      <c r="Y223" s="189"/>
      <c r="Z223" s="189"/>
      <c r="AA223" s="189"/>
      <c r="AB223" s="189"/>
      <c r="AC223" s="184"/>
      <c r="AD223" s="239"/>
      <c r="AE223" s="185"/>
      <c r="AF223" s="185"/>
      <c r="AG223" s="185"/>
      <c r="AH223" s="185"/>
      <c r="AI223" s="185"/>
      <c r="AO223" s="193"/>
      <c r="AP223" s="193"/>
      <c r="AQ223" s="193"/>
      <c r="AR223" s="193"/>
    </row>
    <row r="224" spans="1:44" ht="15.75" x14ac:dyDescent="0.25">
      <c r="A224" s="166" t="s">
        <v>271</v>
      </c>
      <c r="B224" s="164"/>
      <c r="C224" s="164"/>
      <c r="D224" s="164"/>
      <c r="E224" s="164"/>
      <c r="F224" s="164"/>
      <c r="M224" s="193"/>
      <c r="N224" s="78"/>
      <c r="O224" s="78"/>
      <c r="P224" s="200"/>
      <c r="Q224" s="200"/>
      <c r="R224" s="228"/>
      <c r="S224" s="228"/>
      <c r="T224" s="228"/>
      <c r="U224" s="228"/>
      <c r="V224" s="228"/>
      <c r="W224" s="200"/>
      <c r="X224" s="200"/>
      <c r="Y224" s="189"/>
      <c r="Z224" s="189"/>
      <c r="AA224" s="189"/>
      <c r="AB224" s="189"/>
      <c r="AC224" s="184"/>
      <c r="AD224" s="239"/>
      <c r="AE224" s="185"/>
      <c r="AF224" s="185"/>
      <c r="AG224" s="185"/>
      <c r="AH224" s="185"/>
      <c r="AI224" s="185"/>
      <c r="AO224" s="193"/>
      <c r="AP224" s="193"/>
      <c r="AQ224" s="193"/>
      <c r="AR224" s="193"/>
    </row>
    <row r="225" spans="1:44" ht="15" customHeight="1" x14ac:dyDescent="0.25">
      <c r="A225" s="166" t="s">
        <v>272</v>
      </c>
      <c r="B225" s="164"/>
      <c r="C225" s="164"/>
      <c r="D225" s="164"/>
      <c r="E225" s="164"/>
      <c r="F225" s="164"/>
      <c r="M225" s="193"/>
      <c r="N225" s="74" t="s">
        <v>715</v>
      </c>
      <c r="O225" s="74"/>
      <c r="P225" s="177"/>
      <c r="Q225" s="177"/>
      <c r="R225" s="177"/>
      <c r="S225" s="177"/>
      <c r="T225" s="177"/>
      <c r="U225" s="177"/>
      <c r="V225" s="177"/>
      <c r="W225" s="177"/>
      <c r="X225" s="200"/>
      <c r="Y225" s="189"/>
      <c r="Z225" s="189"/>
      <c r="AA225" s="189"/>
      <c r="AB225" s="189"/>
      <c r="AC225" s="184"/>
      <c r="AD225" s="239"/>
      <c r="AE225" s="185"/>
      <c r="AF225" s="185"/>
      <c r="AG225" s="185"/>
      <c r="AH225" s="185"/>
      <c r="AI225" s="185"/>
      <c r="AO225" s="193"/>
      <c r="AP225" s="193"/>
      <c r="AQ225" s="193"/>
      <c r="AR225" s="193"/>
    </row>
    <row r="226" spans="1:44" ht="15.75" x14ac:dyDescent="0.25">
      <c r="A226" s="166" t="s">
        <v>273</v>
      </c>
      <c r="B226" s="164"/>
      <c r="C226" s="164"/>
      <c r="D226" s="164"/>
      <c r="E226" s="164"/>
      <c r="F226" s="164"/>
      <c r="M226" s="193"/>
      <c r="N226" s="78" t="s">
        <v>716</v>
      </c>
      <c r="O226" s="78"/>
      <c r="P226" s="185"/>
      <c r="Q226" s="214"/>
      <c r="R226" s="228"/>
      <c r="S226" s="228"/>
      <c r="T226" s="228"/>
      <c r="U226" s="228"/>
      <c r="V226" s="228"/>
      <c r="W226" s="200"/>
      <c r="X226" s="200"/>
      <c r="Y226" s="189"/>
      <c r="Z226" s="189"/>
      <c r="AA226" s="189"/>
      <c r="AB226" s="189"/>
      <c r="AC226" s="184"/>
      <c r="AD226" s="239"/>
      <c r="AE226" s="185"/>
      <c r="AF226" s="185"/>
      <c r="AG226" s="185"/>
      <c r="AH226" s="185"/>
      <c r="AI226" s="185"/>
      <c r="AO226" s="193"/>
      <c r="AP226" s="193"/>
      <c r="AQ226" s="193"/>
      <c r="AR226" s="193"/>
    </row>
    <row r="227" spans="1:44" ht="15.75" x14ac:dyDescent="0.25">
      <c r="A227" s="166" t="s">
        <v>274</v>
      </c>
      <c r="B227" s="164"/>
      <c r="C227" s="164"/>
      <c r="D227" s="164"/>
      <c r="E227" s="164"/>
      <c r="F227" s="164"/>
      <c r="M227" s="193"/>
      <c r="N227" s="78" t="s">
        <v>717</v>
      </c>
      <c r="O227" s="78"/>
      <c r="P227" s="185"/>
      <c r="Q227" s="214"/>
      <c r="R227" s="228"/>
      <c r="S227" s="228"/>
      <c r="T227" s="228"/>
      <c r="U227" s="228"/>
      <c r="V227" s="228"/>
      <c r="W227" s="200"/>
      <c r="X227" s="200"/>
      <c r="Y227" s="189"/>
      <c r="Z227" s="189"/>
      <c r="AA227" s="189"/>
      <c r="AB227" s="189"/>
      <c r="AC227" s="184"/>
      <c r="AD227" s="239"/>
      <c r="AE227" s="185"/>
      <c r="AF227" s="185"/>
      <c r="AG227" s="185"/>
      <c r="AH227" s="185"/>
      <c r="AI227" s="185"/>
      <c r="AO227" s="193"/>
      <c r="AP227" s="193"/>
      <c r="AQ227" s="193"/>
      <c r="AR227" s="193"/>
    </row>
    <row r="228" spans="1:44" ht="15.75" x14ac:dyDescent="0.25">
      <c r="A228" s="166" t="s">
        <v>275</v>
      </c>
      <c r="B228" s="164"/>
      <c r="C228" s="164"/>
      <c r="D228" s="164"/>
      <c r="E228" s="164"/>
      <c r="F228" s="164"/>
      <c r="M228" s="193"/>
      <c r="N228" s="78" t="s">
        <v>718</v>
      </c>
      <c r="O228" s="78"/>
      <c r="P228" s="185"/>
      <c r="Q228" s="214"/>
      <c r="R228" s="228"/>
      <c r="S228" s="228"/>
      <c r="T228" s="228"/>
      <c r="U228" s="228"/>
      <c r="V228" s="228"/>
      <c r="W228" s="200"/>
      <c r="X228" s="200"/>
      <c r="Y228" s="189"/>
      <c r="Z228" s="189"/>
      <c r="AA228" s="189"/>
      <c r="AB228" s="189"/>
      <c r="AC228" s="184"/>
      <c r="AD228" s="239"/>
      <c r="AE228" s="185"/>
      <c r="AF228" s="185"/>
      <c r="AG228" s="185"/>
      <c r="AH228" s="185"/>
      <c r="AI228" s="185"/>
      <c r="AO228" s="193"/>
      <c r="AP228" s="193"/>
      <c r="AQ228" s="193"/>
      <c r="AR228" s="193"/>
    </row>
    <row r="229" spans="1:44" ht="15.75" x14ac:dyDescent="0.25">
      <c r="A229" s="166" t="s">
        <v>276</v>
      </c>
      <c r="B229" s="164"/>
      <c r="C229" s="164"/>
      <c r="D229" s="164"/>
      <c r="E229" s="164"/>
      <c r="F229" s="164"/>
      <c r="M229" s="193"/>
      <c r="N229" s="78" t="s">
        <v>719</v>
      </c>
      <c r="O229" s="78"/>
      <c r="P229" s="185"/>
      <c r="Q229" s="214"/>
      <c r="R229" s="228"/>
      <c r="S229" s="228"/>
      <c r="T229" s="228"/>
      <c r="U229" s="228"/>
      <c r="V229" s="228"/>
      <c r="W229" s="200"/>
      <c r="X229" s="200"/>
      <c r="Y229" s="189"/>
      <c r="Z229" s="189"/>
      <c r="AA229" s="189"/>
      <c r="AB229" s="189"/>
      <c r="AC229" s="184"/>
      <c r="AD229" s="239"/>
      <c r="AE229" s="185"/>
      <c r="AF229" s="185"/>
      <c r="AG229" s="185"/>
      <c r="AH229" s="185"/>
      <c r="AI229" s="185"/>
      <c r="AO229" s="193"/>
      <c r="AP229" s="193"/>
      <c r="AQ229" s="193"/>
      <c r="AR229" s="193"/>
    </row>
    <row r="230" spans="1:44" ht="15.75" x14ac:dyDescent="0.25">
      <c r="A230" s="166" t="s">
        <v>277</v>
      </c>
      <c r="B230" s="164"/>
      <c r="C230" s="164"/>
      <c r="D230" s="164"/>
      <c r="E230" s="164"/>
      <c r="F230" s="164"/>
      <c r="M230" s="193"/>
      <c r="N230" s="78" t="s">
        <v>720</v>
      </c>
      <c r="O230" s="78"/>
      <c r="P230" s="185"/>
      <c r="Q230" s="214"/>
      <c r="R230" s="228"/>
      <c r="S230" s="228"/>
      <c r="T230" s="228"/>
      <c r="U230" s="228"/>
      <c r="V230" s="228"/>
      <c r="W230" s="200"/>
      <c r="X230" s="200"/>
      <c r="Y230" s="189"/>
      <c r="Z230" s="189"/>
      <c r="AA230" s="189"/>
      <c r="AB230" s="189"/>
      <c r="AC230" s="184"/>
      <c r="AD230" s="239"/>
      <c r="AE230" s="185"/>
      <c r="AF230" s="185"/>
      <c r="AG230" s="185"/>
      <c r="AH230" s="185"/>
      <c r="AI230" s="185"/>
      <c r="AO230" s="193"/>
      <c r="AP230" s="193"/>
      <c r="AQ230" s="193"/>
      <c r="AR230" s="193"/>
    </row>
    <row r="231" spans="1:44" ht="15.75" x14ac:dyDescent="0.25">
      <c r="A231" s="166" t="s">
        <v>278</v>
      </c>
      <c r="B231" s="164"/>
      <c r="C231" s="164"/>
      <c r="D231" s="164"/>
      <c r="E231" s="164"/>
      <c r="F231" s="164"/>
      <c r="N231" s="187"/>
      <c r="O231" s="187"/>
      <c r="P231" s="185"/>
      <c r="Q231" s="185"/>
      <c r="R231" s="185"/>
      <c r="S231" s="185"/>
      <c r="T231" s="185"/>
      <c r="U231" s="185"/>
      <c r="V231" s="185"/>
      <c r="W231" s="185"/>
      <c r="X231" s="200"/>
      <c r="Y231" s="189"/>
      <c r="Z231" s="189"/>
      <c r="AA231" s="189"/>
      <c r="AB231" s="189"/>
      <c r="AC231" s="184"/>
      <c r="AD231" s="239"/>
      <c r="AE231" s="185"/>
      <c r="AF231" s="185"/>
      <c r="AG231" s="185"/>
      <c r="AH231" s="185"/>
      <c r="AI231" s="185"/>
      <c r="AO231" s="193"/>
      <c r="AP231" s="193"/>
      <c r="AQ231" s="193"/>
      <c r="AR231" s="193"/>
    </row>
    <row r="232" spans="1:44" ht="15.75" x14ac:dyDescent="0.25">
      <c r="A232" s="166" t="s">
        <v>279</v>
      </c>
      <c r="B232" s="164"/>
      <c r="C232" s="164"/>
      <c r="D232" s="164"/>
      <c r="E232" s="164"/>
      <c r="F232" s="164"/>
      <c r="N232" s="74" t="s">
        <v>721</v>
      </c>
      <c r="O232" s="74"/>
      <c r="P232" s="177"/>
      <c r="Q232" s="177"/>
      <c r="R232" s="177"/>
      <c r="S232" s="177"/>
      <c r="T232" s="177"/>
      <c r="U232" s="177"/>
      <c r="V232" s="177"/>
      <c r="W232" s="177"/>
      <c r="X232" s="200"/>
      <c r="Y232" s="189"/>
      <c r="Z232" s="189"/>
      <c r="AA232" s="189"/>
      <c r="AB232" s="189"/>
      <c r="AC232" s="184"/>
      <c r="AD232" s="239"/>
      <c r="AE232" s="185"/>
      <c r="AF232" s="185"/>
      <c r="AG232" s="185"/>
      <c r="AH232" s="185"/>
      <c r="AI232" s="185"/>
      <c r="AO232" s="193"/>
      <c r="AP232" s="193"/>
      <c r="AQ232" s="193"/>
      <c r="AR232" s="193"/>
    </row>
    <row r="233" spans="1:44" ht="18.75" x14ac:dyDescent="0.25">
      <c r="A233" s="166" t="s">
        <v>280</v>
      </c>
      <c r="B233" s="164"/>
      <c r="C233" s="164"/>
      <c r="D233" s="164"/>
      <c r="E233" s="164"/>
      <c r="F233" s="164"/>
      <c r="M233" s="178"/>
      <c r="N233" s="84"/>
      <c r="O233" s="182"/>
      <c r="P233" s="183"/>
      <c r="Q233" s="189"/>
      <c r="R233" s="189"/>
      <c r="S233" s="189"/>
      <c r="T233" s="189"/>
      <c r="U233" s="189"/>
      <c r="V233" s="189"/>
      <c r="W233" s="189"/>
      <c r="X233" s="200"/>
      <c r="Y233" s="189"/>
      <c r="Z233" s="189"/>
      <c r="AA233" s="189"/>
      <c r="AB233" s="189"/>
      <c r="AC233" s="184"/>
      <c r="AD233" s="239"/>
      <c r="AE233" s="185"/>
      <c r="AF233" s="185"/>
      <c r="AG233" s="185"/>
      <c r="AH233" s="185"/>
      <c r="AI233" s="185"/>
      <c r="AO233" s="193"/>
      <c r="AP233" s="193"/>
      <c r="AQ233" s="193"/>
      <c r="AR233" s="193"/>
    </row>
    <row r="234" spans="1:44" ht="12.75" customHeight="1" x14ac:dyDescent="0.25">
      <c r="A234" s="166" t="s">
        <v>281</v>
      </c>
      <c r="B234" s="164"/>
      <c r="C234" s="164"/>
      <c r="D234" s="164"/>
      <c r="E234" s="164"/>
      <c r="F234" s="164"/>
      <c r="M234" s="224"/>
      <c r="N234" s="76" t="s">
        <v>722</v>
      </c>
      <c r="O234" s="84"/>
      <c r="P234" s="189"/>
      <c r="Q234" s="189"/>
      <c r="R234" s="189"/>
      <c r="S234" s="189"/>
      <c r="T234" s="189"/>
      <c r="U234" s="186"/>
      <c r="V234" s="186"/>
      <c r="W234" s="184"/>
      <c r="X234" s="240"/>
      <c r="Y234" s="235"/>
      <c r="Z234" s="189"/>
      <c r="AA234" s="189"/>
      <c r="AB234" s="189"/>
      <c r="AC234" s="184"/>
      <c r="AD234" s="239"/>
      <c r="AE234" s="185"/>
      <c r="AF234" s="185"/>
      <c r="AG234" s="185"/>
      <c r="AH234" s="185"/>
      <c r="AI234" s="185"/>
      <c r="AO234" s="193"/>
      <c r="AP234" s="193"/>
      <c r="AQ234" s="193"/>
      <c r="AR234" s="193"/>
    </row>
    <row r="235" spans="1:44" ht="15.75" x14ac:dyDescent="0.25">
      <c r="A235" s="166" t="s">
        <v>282</v>
      </c>
      <c r="B235" s="164"/>
      <c r="C235" s="164"/>
      <c r="D235" s="164"/>
      <c r="E235" s="164"/>
      <c r="F235" s="164"/>
      <c r="M235" s="181"/>
      <c r="N235" s="86" t="s">
        <v>723</v>
      </c>
      <c r="O235" s="187"/>
      <c r="P235" s="207"/>
      <c r="Q235" s="241"/>
      <c r="R235" s="183"/>
      <c r="S235" s="183"/>
      <c r="T235" s="183"/>
      <c r="U235" s="186"/>
      <c r="V235" s="183"/>
      <c r="W235" s="242"/>
      <c r="X235" s="200"/>
      <c r="Y235" s="189"/>
      <c r="Z235" s="189"/>
      <c r="AA235" s="189"/>
      <c r="AB235" s="189"/>
      <c r="AC235" s="184"/>
      <c r="AD235" s="239"/>
      <c r="AE235" s="185"/>
      <c r="AF235" s="185"/>
      <c r="AG235" s="185"/>
      <c r="AH235" s="185"/>
      <c r="AI235" s="185"/>
      <c r="AO235" s="193"/>
      <c r="AP235" s="193"/>
      <c r="AQ235" s="193"/>
      <c r="AR235" s="193"/>
    </row>
    <row r="236" spans="1:44" ht="15.75" x14ac:dyDescent="0.25">
      <c r="A236" s="166" t="s">
        <v>283</v>
      </c>
      <c r="B236" s="164"/>
      <c r="C236" s="164"/>
      <c r="D236" s="164"/>
      <c r="E236" s="164"/>
      <c r="F236" s="164"/>
      <c r="M236" s="210"/>
      <c r="N236" s="78" t="s">
        <v>724</v>
      </c>
      <c r="O236" s="86"/>
      <c r="P236" s="185"/>
      <c r="Q236" s="214"/>
      <c r="R236" s="215"/>
      <c r="S236" s="215"/>
      <c r="T236" s="215"/>
      <c r="U236" s="215"/>
      <c r="V236" s="215"/>
      <c r="W236" s="243"/>
      <c r="X236" s="189"/>
      <c r="Y236" s="189"/>
      <c r="Z236" s="189"/>
      <c r="AA236" s="189"/>
      <c r="AB236" s="189"/>
      <c r="AC236" s="184"/>
      <c r="AD236" s="239"/>
      <c r="AE236" s="222"/>
      <c r="AF236" s="222"/>
      <c r="AG236" s="222"/>
      <c r="AH236" s="222"/>
      <c r="AI236" s="222"/>
      <c r="AJ236" s="178"/>
      <c r="AK236" s="244"/>
      <c r="AL236" s="245"/>
      <c r="AM236" s="245"/>
      <c r="AN236" s="245"/>
      <c r="AO236" s="193"/>
      <c r="AP236" s="193"/>
      <c r="AQ236" s="193"/>
      <c r="AR236" s="193"/>
    </row>
    <row r="237" spans="1:44" ht="15" customHeight="1" x14ac:dyDescent="0.25">
      <c r="A237" s="166" t="s">
        <v>284</v>
      </c>
      <c r="B237" s="164"/>
      <c r="C237" s="164"/>
      <c r="D237" s="164"/>
      <c r="E237" s="164"/>
      <c r="F237" s="164"/>
      <c r="M237" s="213"/>
      <c r="N237" s="78" t="s">
        <v>725</v>
      </c>
      <c r="O237" s="78"/>
      <c r="P237" s="185"/>
      <c r="Q237" s="214"/>
      <c r="R237" s="212"/>
      <c r="S237" s="212"/>
      <c r="T237" s="212"/>
      <c r="U237" s="215"/>
      <c r="V237" s="215"/>
      <c r="W237" s="189"/>
      <c r="X237" s="189"/>
      <c r="Y237" s="189"/>
      <c r="Z237" s="189"/>
      <c r="AA237" s="189"/>
      <c r="AB237" s="189"/>
      <c r="AC237" s="184"/>
      <c r="AD237" s="239"/>
      <c r="AE237" s="222"/>
      <c r="AF237" s="222"/>
      <c r="AG237" s="222"/>
      <c r="AH237" s="222"/>
      <c r="AI237" s="222"/>
      <c r="AJ237" s="178"/>
      <c r="AK237" s="244"/>
      <c r="AL237" s="245"/>
      <c r="AM237" s="245"/>
      <c r="AN237" s="245"/>
      <c r="AO237" s="193"/>
      <c r="AP237" s="193"/>
      <c r="AQ237" s="193"/>
      <c r="AR237" s="193"/>
    </row>
    <row r="238" spans="1:44" ht="15.75" x14ac:dyDescent="0.25">
      <c r="A238" s="166" t="s">
        <v>285</v>
      </c>
      <c r="B238" s="164"/>
      <c r="C238" s="164"/>
      <c r="D238" s="164"/>
      <c r="E238" s="164"/>
      <c r="F238" s="164"/>
      <c r="M238" s="213"/>
      <c r="N238" s="78" t="s">
        <v>726</v>
      </c>
      <c r="O238" s="78"/>
      <c r="P238" s="185"/>
      <c r="Q238" s="214"/>
      <c r="R238" s="215"/>
      <c r="S238" s="215"/>
      <c r="T238" s="215"/>
      <c r="U238" s="215"/>
      <c r="V238" s="215"/>
      <c r="W238" s="185"/>
      <c r="X238" s="189"/>
      <c r="Y238" s="189"/>
      <c r="Z238" s="189"/>
      <c r="AA238" s="189"/>
      <c r="AB238" s="189"/>
      <c r="AC238" s="184"/>
      <c r="AD238" s="239"/>
      <c r="AE238" s="222"/>
      <c r="AF238" s="222"/>
      <c r="AG238" s="222"/>
      <c r="AH238" s="222"/>
      <c r="AI238" s="222"/>
      <c r="AJ238" s="178"/>
      <c r="AK238" s="244"/>
      <c r="AL238" s="245"/>
      <c r="AM238" s="245"/>
      <c r="AN238" s="245"/>
      <c r="AO238" s="193"/>
      <c r="AP238" s="193"/>
      <c r="AQ238" s="193"/>
      <c r="AR238" s="193"/>
    </row>
    <row r="239" spans="1:44" ht="15.75" x14ac:dyDescent="0.25">
      <c r="A239" s="166" t="s">
        <v>286</v>
      </c>
      <c r="B239" s="164"/>
      <c r="C239" s="164"/>
      <c r="D239" s="164"/>
      <c r="E239" s="164"/>
      <c r="F239" s="164"/>
      <c r="M239" s="213"/>
      <c r="N239" s="78" t="s">
        <v>727</v>
      </c>
      <c r="O239" s="78"/>
      <c r="P239" s="185"/>
      <c r="Q239" s="214"/>
      <c r="R239" s="215"/>
      <c r="S239" s="215"/>
      <c r="T239" s="215"/>
      <c r="U239" s="215"/>
      <c r="V239" s="215"/>
      <c r="W239" s="185"/>
      <c r="X239" s="189"/>
      <c r="Y239" s="189"/>
      <c r="Z239" s="189"/>
      <c r="AA239" s="189"/>
      <c r="AB239" s="189"/>
      <c r="AC239" s="184"/>
      <c r="AD239" s="239"/>
      <c r="AE239" s="222"/>
      <c r="AF239" s="222"/>
      <c r="AG239" s="222"/>
      <c r="AH239" s="222"/>
      <c r="AI239" s="222"/>
      <c r="AJ239" s="178"/>
      <c r="AK239" s="244"/>
      <c r="AL239" s="245"/>
      <c r="AM239" s="245"/>
      <c r="AN239" s="245"/>
      <c r="AO239" s="193"/>
      <c r="AP239" s="193"/>
      <c r="AQ239" s="193"/>
      <c r="AR239" s="193"/>
    </row>
    <row r="240" spans="1:44" ht="15.75" x14ac:dyDescent="0.25">
      <c r="A240" s="166" t="s">
        <v>287</v>
      </c>
      <c r="B240" s="164"/>
      <c r="C240" s="164"/>
      <c r="D240" s="164"/>
      <c r="E240" s="164"/>
      <c r="F240" s="164"/>
      <c r="M240" s="213"/>
      <c r="N240" s="78" t="s">
        <v>728</v>
      </c>
      <c r="O240" s="78"/>
      <c r="P240" s="185"/>
      <c r="Q240" s="214"/>
      <c r="R240" s="215"/>
      <c r="S240" s="215"/>
      <c r="T240" s="215"/>
      <c r="U240" s="215"/>
      <c r="V240" s="215"/>
      <c r="W240" s="185"/>
      <c r="X240" s="189"/>
      <c r="Y240" s="189"/>
      <c r="Z240" s="189"/>
      <c r="AA240" s="189"/>
      <c r="AB240" s="189"/>
      <c r="AC240" s="184"/>
      <c r="AD240" s="239"/>
      <c r="AE240" s="222"/>
      <c r="AF240" s="222"/>
      <c r="AG240" s="222"/>
      <c r="AH240" s="222"/>
      <c r="AI240" s="222"/>
      <c r="AJ240" s="178"/>
      <c r="AK240" s="244"/>
      <c r="AL240" s="245"/>
      <c r="AM240" s="245"/>
      <c r="AN240" s="245"/>
      <c r="AO240" s="193"/>
      <c r="AP240" s="193"/>
      <c r="AQ240" s="193"/>
      <c r="AR240" s="193"/>
    </row>
    <row r="241" spans="1:44" ht="15.75" x14ac:dyDescent="0.25">
      <c r="A241" s="166" t="s">
        <v>288</v>
      </c>
      <c r="B241" s="164"/>
      <c r="C241" s="164"/>
      <c r="D241" s="164"/>
      <c r="E241" s="164"/>
      <c r="F241" s="164"/>
      <c r="M241" s="213"/>
      <c r="N241" s="78" t="s">
        <v>729</v>
      </c>
      <c r="O241" s="78"/>
      <c r="P241" s="185"/>
      <c r="Q241" s="214"/>
      <c r="R241" s="215"/>
      <c r="S241" s="215"/>
      <c r="T241" s="215"/>
      <c r="U241" s="215"/>
      <c r="V241" s="215"/>
      <c r="W241" s="185"/>
      <c r="X241" s="189"/>
      <c r="Y241" s="189"/>
      <c r="Z241" s="189"/>
      <c r="AA241" s="189"/>
      <c r="AB241" s="189"/>
      <c r="AC241" s="184"/>
      <c r="AD241" s="239"/>
      <c r="AE241" s="222"/>
      <c r="AF241" s="222"/>
      <c r="AG241" s="222"/>
      <c r="AH241" s="222"/>
      <c r="AI241" s="222"/>
      <c r="AJ241" s="178"/>
      <c r="AK241" s="244"/>
      <c r="AL241" s="245"/>
      <c r="AM241" s="245"/>
      <c r="AN241" s="245"/>
      <c r="AO241" s="193"/>
      <c r="AP241" s="193"/>
      <c r="AQ241" s="193"/>
      <c r="AR241" s="193"/>
    </row>
    <row r="242" spans="1:44" ht="15.75" x14ac:dyDescent="0.25">
      <c r="A242" s="166" t="s">
        <v>289</v>
      </c>
      <c r="B242" s="164"/>
      <c r="C242" s="164"/>
      <c r="D242" s="164"/>
      <c r="E242" s="164"/>
      <c r="F242" s="164"/>
      <c r="M242" s="213"/>
      <c r="N242" s="78" t="s">
        <v>730</v>
      </c>
      <c r="O242" s="78"/>
      <c r="P242" s="185"/>
      <c r="Q242" s="214"/>
      <c r="R242" s="215"/>
      <c r="S242" s="215"/>
      <c r="T242" s="215"/>
      <c r="U242" s="215"/>
      <c r="V242" s="215"/>
      <c r="W242" s="185"/>
      <c r="X242" s="189"/>
      <c r="Y242" s="189"/>
      <c r="Z242" s="189"/>
      <c r="AA242" s="189"/>
      <c r="AB242" s="189"/>
      <c r="AC242" s="184"/>
      <c r="AD242" s="239"/>
      <c r="AE242" s="222"/>
      <c r="AF242" s="222"/>
      <c r="AG242" s="222"/>
      <c r="AH242" s="222"/>
      <c r="AI242" s="222"/>
      <c r="AJ242" s="178"/>
      <c r="AK242" s="244"/>
      <c r="AL242" s="245"/>
      <c r="AM242" s="245"/>
      <c r="AN242" s="245"/>
      <c r="AO242" s="193"/>
      <c r="AP242" s="193"/>
      <c r="AQ242" s="193"/>
      <c r="AR242" s="193"/>
    </row>
    <row r="243" spans="1:44" ht="15.75" x14ac:dyDescent="0.25">
      <c r="A243" s="166" t="s">
        <v>290</v>
      </c>
      <c r="B243" s="164"/>
      <c r="C243" s="164"/>
      <c r="D243" s="164"/>
      <c r="E243" s="164"/>
      <c r="F243" s="164"/>
      <c r="M243" s="213"/>
      <c r="N243" s="78" t="s">
        <v>731</v>
      </c>
      <c r="O243" s="78"/>
      <c r="P243" s="185"/>
      <c r="Q243" s="214"/>
      <c r="R243" s="215"/>
      <c r="S243" s="215"/>
      <c r="T243" s="215"/>
      <c r="U243" s="215"/>
      <c r="V243" s="215"/>
      <c r="W243" s="185"/>
      <c r="X243" s="189"/>
      <c r="Y243" s="189"/>
      <c r="Z243" s="189"/>
      <c r="AA243" s="189"/>
      <c r="AB243" s="189"/>
      <c r="AC243" s="184"/>
      <c r="AD243" s="239"/>
      <c r="AE243" s="222"/>
      <c r="AF243" s="222"/>
      <c r="AG243" s="222"/>
      <c r="AH243" s="222"/>
      <c r="AI243" s="222"/>
      <c r="AJ243" s="178"/>
      <c r="AK243" s="244"/>
      <c r="AL243" s="245"/>
      <c r="AM243" s="245"/>
      <c r="AN243" s="245"/>
      <c r="AO243" s="193"/>
      <c r="AP243" s="193"/>
      <c r="AQ243" s="193"/>
      <c r="AR243" s="193"/>
    </row>
    <row r="244" spans="1:44" ht="15.75" x14ac:dyDescent="0.25">
      <c r="A244" s="166" t="s">
        <v>291</v>
      </c>
      <c r="B244" s="164"/>
      <c r="C244" s="164"/>
      <c r="D244" s="164"/>
      <c r="E244" s="164"/>
      <c r="F244" s="164"/>
      <c r="M244" s="213"/>
      <c r="N244" s="78" t="s">
        <v>732</v>
      </c>
      <c r="O244" s="78"/>
      <c r="P244" s="185"/>
      <c r="Q244" s="214"/>
      <c r="R244" s="215"/>
      <c r="S244" s="215"/>
      <c r="T244" s="215"/>
      <c r="U244" s="215"/>
      <c r="V244" s="215"/>
      <c r="W244" s="185"/>
      <c r="X244" s="189"/>
      <c r="Y244" s="189"/>
      <c r="Z244" s="189"/>
      <c r="AA244" s="189"/>
      <c r="AB244" s="189"/>
      <c r="AC244" s="184"/>
      <c r="AD244" s="239"/>
      <c r="AE244" s="222"/>
      <c r="AF244" s="222"/>
      <c r="AG244" s="222"/>
      <c r="AH244" s="222"/>
      <c r="AI244" s="222"/>
      <c r="AJ244" s="178"/>
      <c r="AK244" s="244"/>
      <c r="AL244" s="245"/>
      <c r="AM244" s="245"/>
      <c r="AN244" s="245"/>
      <c r="AO244" s="193"/>
      <c r="AP244" s="193"/>
      <c r="AQ244" s="193"/>
      <c r="AR244" s="193"/>
    </row>
    <row r="245" spans="1:44" ht="15.75" x14ac:dyDescent="0.25">
      <c r="A245" s="166" t="s">
        <v>292</v>
      </c>
      <c r="B245" s="164"/>
      <c r="C245" s="164"/>
      <c r="D245" s="164"/>
      <c r="E245" s="164"/>
      <c r="F245" s="164"/>
      <c r="M245" s="213"/>
      <c r="N245" s="78" t="s">
        <v>733</v>
      </c>
      <c r="O245" s="78"/>
      <c r="P245" s="185"/>
      <c r="Q245" s="214"/>
      <c r="R245" s="215"/>
      <c r="S245" s="215"/>
      <c r="T245" s="215"/>
      <c r="U245" s="215"/>
      <c r="V245" s="215"/>
      <c r="W245" s="185"/>
      <c r="X245" s="189"/>
      <c r="Y245" s="189"/>
      <c r="Z245" s="189"/>
      <c r="AA245" s="189"/>
      <c r="AB245" s="189"/>
      <c r="AC245" s="184"/>
      <c r="AD245" s="239"/>
      <c r="AE245" s="222"/>
      <c r="AF245" s="222"/>
      <c r="AG245" s="222"/>
      <c r="AH245" s="222"/>
      <c r="AI245" s="222"/>
      <c r="AJ245" s="178"/>
      <c r="AK245" s="244"/>
      <c r="AL245" s="245"/>
      <c r="AM245" s="245"/>
      <c r="AN245" s="245"/>
      <c r="AO245" s="193"/>
      <c r="AP245" s="193"/>
      <c r="AQ245" s="193"/>
      <c r="AR245" s="193"/>
    </row>
    <row r="246" spans="1:44" ht="15.75" x14ac:dyDescent="0.25">
      <c r="A246" s="166" t="s">
        <v>293</v>
      </c>
      <c r="B246" s="164"/>
      <c r="C246" s="164"/>
      <c r="D246" s="164"/>
      <c r="E246" s="164"/>
      <c r="F246" s="164"/>
      <c r="M246" s="213"/>
      <c r="N246" s="78" t="s">
        <v>734</v>
      </c>
      <c r="O246" s="78"/>
      <c r="P246" s="185"/>
      <c r="Q246" s="214"/>
      <c r="R246" s="215"/>
      <c r="S246" s="215"/>
      <c r="T246" s="215"/>
      <c r="U246" s="215"/>
      <c r="V246" s="215"/>
      <c r="W246" s="185"/>
      <c r="X246" s="189"/>
      <c r="Y246" s="189"/>
      <c r="Z246" s="189"/>
      <c r="AA246" s="189"/>
      <c r="AB246" s="189"/>
      <c r="AC246" s="184"/>
      <c r="AD246" s="239"/>
      <c r="AE246" s="222"/>
      <c r="AF246" s="222"/>
      <c r="AG246" s="222"/>
      <c r="AH246" s="222"/>
      <c r="AI246" s="222"/>
      <c r="AJ246" s="178"/>
      <c r="AK246" s="244"/>
      <c r="AL246" s="245"/>
      <c r="AM246" s="245"/>
      <c r="AN246" s="245"/>
      <c r="AO246" s="193"/>
      <c r="AP246" s="193"/>
      <c r="AQ246" s="193"/>
      <c r="AR246" s="193"/>
    </row>
    <row r="247" spans="1:44" ht="15.75" x14ac:dyDescent="0.25">
      <c r="A247" s="166" t="s">
        <v>294</v>
      </c>
      <c r="B247" s="164"/>
      <c r="C247" s="164"/>
      <c r="D247" s="164"/>
      <c r="E247" s="164"/>
      <c r="F247" s="164"/>
      <c r="M247" s="213"/>
      <c r="N247" s="78" t="s">
        <v>735</v>
      </c>
      <c r="O247" s="78"/>
      <c r="P247" s="185"/>
      <c r="Q247" s="214"/>
      <c r="R247" s="215"/>
      <c r="S247" s="215"/>
      <c r="T247" s="215"/>
      <c r="U247" s="215"/>
      <c r="V247" s="215"/>
      <c r="W247" s="185"/>
      <c r="X247" s="189"/>
      <c r="Y247" s="189"/>
      <c r="Z247" s="189"/>
      <c r="AA247" s="189"/>
      <c r="AB247" s="189"/>
      <c r="AC247" s="184"/>
      <c r="AD247" s="239"/>
      <c r="AE247" s="222"/>
      <c r="AF247" s="222"/>
      <c r="AG247" s="222"/>
      <c r="AH247" s="222"/>
      <c r="AI247" s="222"/>
      <c r="AJ247" s="178"/>
      <c r="AK247" s="244"/>
      <c r="AL247" s="245"/>
      <c r="AM247" s="245"/>
      <c r="AN247" s="245"/>
      <c r="AO247" s="193"/>
      <c r="AP247" s="193"/>
      <c r="AQ247" s="193"/>
      <c r="AR247" s="193"/>
    </row>
    <row r="248" spans="1:44" ht="15" customHeight="1" x14ac:dyDescent="0.25">
      <c r="A248" s="166" t="s">
        <v>295</v>
      </c>
      <c r="B248" s="164"/>
      <c r="C248" s="164"/>
      <c r="D248" s="164"/>
      <c r="E248" s="164"/>
      <c r="F248" s="164"/>
      <c r="M248" s="213"/>
      <c r="N248" s="78" t="s">
        <v>736</v>
      </c>
      <c r="O248" s="78"/>
      <c r="P248" s="185"/>
      <c r="Q248" s="214"/>
      <c r="R248" s="215"/>
      <c r="S248" s="215"/>
      <c r="T248" s="215"/>
      <c r="U248" s="215"/>
      <c r="V248" s="215"/>
      <c r="W248" s="185"/>
      <c r="X248" s="189"/>
      <c r="Y248" s="189"/>
      <c r="Z248" s="189"/>
      <c r="AA248" s="189"/>
      <c r="AB248" s="189"/>
      <c r="AC248" s="184"/>
      <c r="AD248" s="239"/>
      <c r="AE248" s="222"/>
      <c r="AF248" s="222"/>
      <c r="AG248" s="222"/>
      <c r="AH248" s="222"/>
      <c r="AI248" s="222"/>
      <c r="AJ248" s="178"/>
      <c r="AK248" s="244"/>
      <c r="AL248" s="245"/>
      <c r="AM248" s="245"/>
      <c r="AN248" s="245"/>
      <c r="AO248" s="193"/>
      <c r="AP248" s="193"/>
      <c r="AQ248" s="193"/>
      <c r="AR248" s="193"/>
    </row>
    <row r="249" spans="1:44" ht="15.75" x14ac:dyDescent="0.25">
      <c r="A249" s="166" t="s">
        <v>296</v>
      </c>
      <c r="B249" s="164"/>
      <c r="C249" s="164"/>
      <c r="D249" s="164"/>
      <c r="E249" s="164"/>
      <c r="F249" s="164"/>
      <c r="M249" s="213"/>
      <c r="N249" s="78" t="s">
        <v>737</v>
      </c>
      <c r="O249" s="78"/>
      <c r="P249" s="185"/>
      <c r="Q249" s="214"/>
      <c r="R249" s="215"/>
      <c r="S249" s="215"/>
      <c r="T249" s="215"/>
      <c r="U249" s="212"/>
      <c r="V249" s="212"/>
      <c r="W249" s="185"/>
      <c r="X249" s="189"/>
      <c r="Y249" s="189"/>
      <c r="Z249" s="189"/>
      <c r="AA249" s="189"/>
      <c r="AB249" s="189"/>
      <c r="AC249" s="184"/>
      <c r="AD249" s="239"/>
      <c r="AE249" s="222"/>
      <c r="AF249" s="222"/>
      <c r="AG249" s="222"/>
      <c r="AH249" s="222"/>
      <c r="AI249" s="222"/>
      <c r="AJ249" s="178"/>
      <c r="AK249" s="244"/>
      <c r="AL249" s="245"/>
      <c r="AM249" s="245"/>
      <c r="AN249" s="245"/>
      <c r="AO249" s="193"/>
      <c r="AP249" s="193"/>
      <c r="AQ249" s="193"/>
      <c r="AR249" s="193"/>
    </row>
    <row r="250" spans="1:44" ht="15.75" x14ac:dyDescent="0.25">
      <c r="A250" s="166" t="s">
        <v>297</v>
      </c>
      <c r="B250" s="164"/>
      <c r="C250" s="164"/>
      <c r="D250" s="164"/>
      <c r="E250" s="164"/>
      <c r="F250" s="164"/>
      <c r="M250" s="210"/>
      <c r="N250" s="78" t="s">
        <v>738</v>
      </c>
      <c r="O250" s="86"/>
      <c r="P250" s="185"/>
      <c r="Q250" s="214"/>
      <c r="R250" s="215"/>
      <c r="S250" s="215"/>
      <c r="T250" s="215"/>
      <c r="U250" s="212"/>
      <c r="V250" s="212"/>
      <c r="W250" s="185"/>
      <c r="X250" s="189"/>
      <c r="Y250" s="189"/>
      <c r="Z250" s="189"/>
      <c r="AA250" s="189"/>
      <c r="AB250" s="189"/>
      <c r="AC250" s="184"/>
      <c r="AD250" s="239"/>
      <c r="AE250" s="222"/>
      <c r="AF250" s="222"/>
      <c r="AG250" s="222"/>
      <c r="AH250" s="222"/>
      <c r="AI250" s="222"/>
      <c r="AJ250" s="178"/>
      <c r="AK250" s="244"/>
      <c r="AL250" s="245"/>
      <c r="AM250" s="245"/>
      <c r="AN250" s="245"/>
      <c r="AO250" s="193"/>
      <c r="AP250" s="193"/>
      <c r="AQ250" s="193"/>
      <c r="AR250" s="193"/>
    </row>
    <row r="251" spans="1:44" ht="15.75" x14ac:dyDescent="0.25">
      <c r="A251" s="166" t="s">
        <v>298</v>
      </c>
      <c r="B251" s="164"/>
      <c r="C251" s="164"/>
      <c r="D251" s="164"/>
      <c r="E251" s="164"/>
      <c r="F251" s="164"/>
      <c r="M251" s="210"/>
      <c r="N251" s="78" t="s">
        <v>739</v>
      </c>
      <c r="O251" s="86"/>
      <c r="P251" s="185"/>
      <c r="Q251" s="214"/>
      <c r="R251" s="215"/>
      <c r="S251" s="215"/>
      <c r="T251" s="215"/>
      <c r="U251" s="215"/>
      <c r="V251" s="215"/>
      <c r="W251" s="185"/>
      <c r="X251" s="189"/>
      <c r="Y251" s="189"/>
      <c r="Z251" s="189"/>
      <c r="AA251" s="189"/>
      <c r="AB251" s="189"/>
      <c r="AC251" s="184"/>
      <c r="AD251" s="239"/>
      <c r="AE251" s="222"/>
      <c r="AF251" s="222"/>
      <c r="AG251" s="222"/>
      <c r="AH251" s="222"/>
      <c r="AI251" s="222"/>
      <c r="AJ251" s="178"/>
      <c r="AK251" s="244"/>
      <c r="AL251" s="245"/>
      <c r="AM251" s="245"/>
      <c r="AN251" s="245"/>
      <c r="AO251" s="193"/>
      <c r="AP251" s="193"/>
      <c r="AQ251" s="193"/>
      <c r="AR251" s="193"/>
    </row>
    <row r="252" spans="1:44" ht="15.75" x14ac:dyDescent="0.25">
      <c r="A252" s="166" t="s">
        <v>299</v>
      </c>
      <c r="B252" s="164"/>
      <c r="C252" s="164"/>
      <c r="D252" s="164"/>
      <c r="E252" s="164"/>
      <c r="F252" s="164"/>
      <c r="M252" s="181"/>
      <c r="N252" s="86" t="s">
        <v>740</v>
      </c>
      <c r="O252" s="187"/>
      <c r="P252" s="207"/>
      <c r="Q252" s="198"/>
      <c r="R252" s="186"/>
      <c r="S252" s="186"/>
      <c r="T252" s="186"/>
      <c r="U252" s="189"/>
      <c r="V252" s="189"/>
      <c r="W252" s="185"/>
      <c r="X252" s="189"/>
      <c r="Y252" s="189"/>
      <c r="Z252" s="189"/>
      <c r="AA252" s="189"/>
      <c r="AB252" s="189"/>
      <c r="AC252" s="184"/>
      <c r="AD252" s="239"/>
      <c r="AE252" s="222"/>
      <c r="AF252" s="222"/>
      <c r="AG252" s="222"/>
      <c r="AH252" s="222"/>
      <c r="AI252" s="222"/>
      <c r="AJ252" s="178"/>
      <c r="AK252" s="244"/>
      <c r="AL252" s="245"/>
      <c r="AM252" s="245"/>
      <c r="AN252" s="245"/>
      <c r="AO252" s="193"/>
      <c r="AP252" s="193"/>
      <c r="AQ252" s="193"/>
      <c r="AR252" s="193"/>
    </row>
    <row r="253" spans="1:44" ht="15.75" x14ac:dyDescent="0.25">
      <c r="A253" s="166" t="s">
        <v>300</v>
      </c>
      <c r="B253" s="164"/>
      <c r="C253" s="164"/>
      <c r="D253" s="164"/>
      <c r="E253" s="164"/>
      <c r="F253" s="164"/>
      <c r="M253" s="213"/>
      <c r="N253" s="78" t="s">
        <v>741</v>
      </c>
      <c r="O253" s="78"/>
      <c r="P253" s="185"/>
      <c r="Q253" s="214"/>
      <c r="R253" s="215"/>
      <c r="S253" s="215"/>
      <c r="T253" s="215"/>
      <c r="U253" s="215"/>
      <c r="V253" s="215"/>
      <c r="W253" s="185"/>
      <c r="X253" s="189"/>
      <c r="Y253" s="189"/>
      <c r="Z253" s="189"/>
      <c r="AA253" s="189"/>
      <c r="AB253" s="189"/>
      <c r="AC253" s="184"/>
      <c r="AD253" s="239"/>
      <c r="AE253" s="222"/>
      <c r="AF253" s="222"/>
      <c r="AG253" s="222"/>
      <c r="AH253" s="222"/>
      <c r="AI253" s="222"/>
      <c r="AJ253" s="178"/>
      <c r="AK253" s="244"/>
      <c r="AL253" s="245"/>
      <c r="AM253" s="245"/>
      <c r="AN253" s="245"/>
      <c r="AO253" s="193"/>
      <c r="AP253" s="193"/>
      <c r="AQ253" s="193"/>
      <c r="AR253" s="193"/>
    </row>
    <row r="254" spans="1:44" ht="15.75" x14ac:dyDescent="0.25">
      <c r="A254" s="166" t="s">
        <v>301</v>
      </c>
      <c r="B254" s="164"/>
      <c r="C254" s="164"/>
      <c r="D254" s="164"/>
      <c r="E254" s="164"/>
      <c r="F254" s="164"/>
      <c r="M254" s="213"/>
      <c r="N254" s="78" t="s">
        <v>742</v>
      </c>
      <c r="O254" s="78"/>
      <c r="P254" s="185"/>
      <c r="Q254" s="214"/>
      <c r="R254" s="215"/>
      <c r="S254" s="215"/>
      <c r="T254" s="215"/>
      <c r="U254" s="215"/>
      <c r="V254" s="215"/>
      <c r="W254" s="185"/>
      <c r="X254" s="185"/>
      <c r="Y254" s="185"/>
      <c r="Z254" s="185"/>
      <c r="AA254" s="185"/>
      <c r="AB254" s="185"/>
      <c r="AC254" s="185"/>
      <c r="AD254" s="185"/>
      <c r="AE254" s="185"/>
      <c r="AF254" s="185"/>
      <c r="AG254" s="185"/>
      <c r="AH254" s="185"/>
      <c r="AI254" s="185"/>
    </row>
    <row r="255" spans="1:44" ht="15.75" x14ac:dyDescent="0.25">
      <c r="A255" s="166" t="s">
        <v>302</v>
      </c>
      <c r="B255" s="164"/>
      <c r="C255" s="164"/>
      <c r="D255" s="164"/>
      <c r="E255" s="164"/>
      <c r="F255" s="164"/>
      <c r="M255" s="213"/>
      <c r="N255" s="78" t="s">
        <v>743</v>
      </c>
      <c r="O255" s="78"/>
      <c r="P255" s="185"/>
      <c r="Q255" s="214"/>
      <c r="R255" s="215"/>
      <c r="S255" s="215"/>
      <c r="T255" s="215"/>
      <c r="U255" s="215"/>
      <c r="V255" s="215"/>
      <c r="W255" s="185"/>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row>
    <row r="256" spans="1:44" ht="15.75" x14ac:dyDescent="0.25">
      <c r="A256" s="166" t="s">
        <v>303</v>
      </c>
      <c r="B256" s="164"/>
      <c r="C256" s="164"/>
      <c r="D256" s="164"/>
      <c r="E256" s="164"/>
      <c r="F256" s="164"/>
      <c r="M256" s="213"/>
      <c r="N256" s="78" t="s">
        <v>744</v>
      </c>
      <c r="O256" s="78"/>
      <c r="P256" s="185"/>
      <c r="Q256" s="214"/>
      <c r="R256" s="215"/>
      <c r="S256" s="215"/>
      <c r="T256" s="215"/>
      <c r="U256" s="215"/>
      <c r="V256" s="189"/>
      <c r="W256" s="185"/>
      <c r="X256" s="189"/>
      <c r="Y256" s="189"/>
      <c r="Z256" s="189"/>
      <c r="AA256" s="189"/>
      <c r="AB256" s="189"/>
      <c r="AC256" s="189"/>
      <c r="AD256" s="189"/>
      <c r="AE256" s="189"/>
      <c r="AF256" s="189"/>
      <c r="AG256" s="189"/>
      <c r="AH256" s="189"/>
      <c r="AI256" s="189"/>
      <c r="AJ256" s="178"/>
      <c r="AK256" s="178"/>
      <c r="AL256" s="178"/>
      <c r="AM256" s="178"/>
      <c r="AN256" s="178"/>
      <c r="AO256" s="178"/>
      <c r="AP256" s="178"/>
      <c r="AQ256" s="178"/>
      <c r="AR256" s="178"/>
    </row>
    <row r="257" spans="1:44" ht="15.75" x14ac:dyDescent="0.25">
      <c r="A257" s="166" t="s">
        <v>304</v>
      </c>
      <c r="B257" s="164"/>
      <c r="C257" s="164"/>
      <c r="D257" s="164"/>
      <c r="E257" s="164"/>
      <c r="F257" s="164"/>
      <c r="M257" s="246"/>
      <c r="N257" s="78" t="s">
        <v>745</v>
      </c>
      <c r="O257" s="89"/>
      <c r="P257" s="185"/>
      <c r="Q257" s="214"/>
      <c r="R257" s="215"/>
      <c r="S257" s="215"/>
      <c r="T257" s="215"/>
      <c r="U257" s="215"/>
      <c r="V257" s="189"/>
      <c r="W257" s="185"/>
      <c r="X257" s="189"/>
      <c r="Y257" s="189"/>
      <c r="Z257" s="189"/>
      <c r="AA257" s="189"/>
      <c r="AB257" s="189"/>
      <c r="AC257" s="189"/>
      <c r="AD257" s="186"/>
      <c r="AE257" s="186"/>
      <c r="AF257" s="186"/>
      <c r="AG257" s="186"/>
      <c r="AH257" s="186"/>
      <c r="AI257" s="186"/>
      <c r="AJ257" s="247"/>
      <c r="AK257" s="247"/>
      <c r="AL257" s="248"/>
      <c r="AM257" s="188"/>
      <c r="AN257" s="188"/>
      <c r="AO257" s="188"/>
      <c r="AP257" s="188"/>
      <c r="AQ257" s="188"/>
      <c r="AR257" s="188"/>
    </row>
    <row r="258" spans="1:44" ht="15.75" x14ac:dyDescent="0.25">
      <c r="A258" s="166" t="s">
        <v>305</v>
      </c>
      <c r="B258" s="164"/>
      <c r="C258" s="164"/>
      <c r="D258" s="164"/>
      <c r="E258" s="164"/>
      <c r="F258" s="164"/>
      <c r="M258" s="245"/>
      <c r="N258" s="78" t="s">
        <v>746</v>
      </c>
      <c r="O258" s="78"/>
      <c r="P258" s="185"/>
      <c r="Q258" s="214"/>
      <c r="R258" s="215"/>
      <c r="S258" s="215"/>
      <c r="T258" s="215"/>
      <c r="U258" s="215"/>
      <c r="V258" s="189"/>
      <c r="W258" s="185"/>
      <c r="X258" s="207"/>
      <c r="Y258" s="200"/>
      <c r="Z258" s="200"/>
      <c r="AA258" s="200"/>
      <c r="AB258" s="200"/>
      <c r="AC258" s="200"/>
      <c r="AD258" s="189"/>
      <c r="AE258" s="185"/>
      <c r="AF258" s="185"/>
      <c r="AG258" s="183"/>
      <c r="AH258" s="183"/>
      <c r="AI258" s="183"/>
      <c r="AJ258" s="180"/>
      <c r="AK258" s="180"/>
      <c r="AL258" s="192"/>
      <c r="AM258" s="178"/>
      <c r="AN258" s="249"/>
      <c r="AO258" s="178"/>
      <c r="AP258" s="178"/>
      <c r="AQ258" s="178"/>
      <c r="AR258" s="178"/>
    </row>
    <row r="259" spans="1:44" ht="15.75" x14ac:dyDescent="0.25">
      <c r="A259" s="166" t="s">
        <v>306</v>
      </c>
      <c r="B259" s="164"/>
      <c r="C259" s="164"/>
      <c r="D259" s="164"/>
      <c r="E259" s="164"/>
      <c r="F259" s="164"/>
      <c r="M259" s="245"/>
      <c r="N259" s="78" t="s">
        <v>747</v>
      </c>
      <c r="O259" s="78"/>
      <c r="P259" s="185"/>
      <c r="Q259" s="214"/>
      <c r="R259" s="215"/>
      <c r="S259" s="215"/>
      <c r="T259" s="215"/>
      <c r="U259" s="215"/>
      <c r="V259" s="189"/>
      <c r="W259" s="185"/>
      <c r="X259" s="239"/>
      <c r="Y259" s="189"/>
      <c r="Z259" s="189"/>
      <c r="AA259" s="189"/>
      <c r="AB259" s="189"/>
      <c r="AC259" s="189"/>
      <c r="AD259" s="189"/>
      <c r="AE259" s="185"/>
      <c r="AF259" s="185"/>
      <c r="AG259" s="189"/>
      <c r="AH259" s="189"/>
      <c r="AI259" s="189"/>
      <c r="AJ259" s="178"/>
      <c r="AK259" s="178"/>
      <c r="AL259" s="178"/>
      <c r="AM259" s="178"/>
      <c r="AN259" s="178"/>
      <c r="AO259" s="178"/>
      <c r="AP259" s="178"/>
      <c r="AQ259" s="178"/>
      <c r="AR259" s="178"/>
    </row>
    <row r="260" spans="1:44" ht="15.75" x14ac:dyDescent="0.25">
      <c r="A260" s="166" t="s">
        <v>307</v>
      </c>
      <c r="B260" s="164"/>
      <c r="C260" s="164"/>
      <c r="D260" s="164"/>
      <c r="E260" s="164"/>
      <c r="F260" s="164"/>
      <c r="M260" s="245"/>
      <c r="N260" s="78" t="s">
        <v>748</v>
      </c>
      <c r="O260" s="78"/>
      <c r="P260" s="185"/>
      <c r="Q260" s="214"/>
      <c r="R260" s="215"/>
      <c r="S260" s="215"/>
      <c r="T260" s="215"/>
      <c r="U260" s="215"/>
      <c r="V260" s="183"/>
      <c r="W260" s="185"/>
      <c r="X260" s="189"/>
      <c r="Y260" s="189"/>
      <c r="Z260" s="189"/>
      <c r="AA260" s="189"/>
      <c r="AB260" s="189"/>
      <c r="AC260" s="189"/>
      <c r="AD260" s="215"/>
      <c r="AE260" s="185"/>
      <c r="AF260" s="185"/>
      <c r="AG260" s="189"/>
      <c r="AH260" s="189"/>
      <c r="AI260" s="189"/>
      <c r="AJ260" s="178"/>
      <c r="AK260" s="245"/>
      <c r="AL260" s="250"/>
      <c r="AM260" s="178"/>
      <c r="AN260" s="178"/>
      <c r="AO260" s="178"/>
      <c r="AP260" s="178"/>
      <c r="AQ260" s="178"/>
      <c r="AR260" s="245"/>
    </row>
    <row r="261" spans="1:44" ht="15.75" x14ac:dyDescent="0.25">
      <c r="A261" s="166" t="s">
        <v>308</v>
      </c>
      <c r="B261" s="164"/>
      <c r="C261" s="164"/>
      <c r="D261" s="164"/>
      <c r="E261" s="164"/>
      <c r="F261" s="164"/>
      <c r="M261" s="245"/>
      <c r="N261" s="78" t="s">
        <v>749</v>
      </c>
      <c r="O261" s="78"/>
      <c r="P261" s="185"/>
      <c r="Q261" s="214"/>
      <c r="R261" s="215"/>
      <c r="S261" s="215"/>
      <c r="T261" s="215"/>
      <c r="U261" s="215"/>
      <c r="V261" s="189"/>
      <c r="W261" s="185"/>
      <c r="X261" s="215"/>
      <c r="Y261" s="189"/>
      <c r="Z261" s="215"/>
      <c r="AA261" s="215"/>
      <c r="AB261" s="215"/>
      <c r="AC261" s="189"/>
      <c r="AD261" s="215"/>
      <c r="AE261" s="185"/>
      <c r="AF261" s="185"/>
      <c r="AG261" s="215"/>
      <c r="AH261" s="215"/>
      <c r="AI261" s="215"/>
      <c r="AJ261" s="245"/>
      <c r="AK261" s="245"/>
      <c r="AN261" s="178"/>
      <c r="AO261" s="245"/>
      <c r="AP261" s="245"/>
      <c r="AQ261" s="245"/>
      <c r="AR261" s="245"/>
    </row>
    <row r="262" spans="1:44" ht="15.75" x14ac:dyDescent="0.25">
      <c r="A262" s="166" t="s">
        <v>309</v>
      </c>
      <c r="B262" s="164"/>
      <c r="C262" s="164"/>
      <c r="D262" s="164"/>
      <c r="E262" s="164"/>
      <c r="F262" s="164"/>
      <c r="M262" s="245"/>
      <c r="N262" s="78" t="s">
        <v>750</v>
      </c>
      <c r="O262" s="78"/>
      <c r="P262" s="185"/>
      <c r="Q262" s="214"/>
      <c r="R262" s="215"/>
      <c r="S262" s="215"/>
      <c r="T262" s="215"/>
      <c r="U262" s="215"/>
      <c r="V262" s="189"/>
      <c r="W262" s="185"/>
      <c r="X262" s="189"/>
      <c r="Y262" s="189"/>
      <c r="Z262" s="215"/>
      <c r="AA262" s="215"/>
      <c r="AB262" s="215"/>
      <c r="AC262" s="189"/>
      <c r="AD262" s="215"/>
      <c r="AE262" s="185"/>
      <c r="AF262" s="185"/>
      <c r="AG262" s="215"/>
      <c r="AH262" s="215"/>
      <c r="AI262" s="215"/>
      <c r="AJ262" s="245"/>
      <c r="AK262" s="245"/>
      <c r="AN262" s="178"/>
      <c r="AO262" s="245"/>
      <c r="AP262" s="245"/>
      <c r="AQ262" s="245"/>
      <c r="AR262" s="245"/>
    </row>
    <row r="263" spans="1:44" ht="15.75" x14ac:dyDescent="0.25">
      <c r="A263" s="166" t="s">
        <v>310</v>
      </c>
      <c r="B263" s="164"/>
      <c r="C263" s="164"/>
      <c r="D263" s="164"/>
      <c r="E263" s="164"/>
      <c r="F263" s="164"/>
      <c r="M263" s="245"/>
      <c r="N263" s="81" t="s">
        <v>751</v>
      </c>
      <c r="O263" s="78"/>
      <c r="P263" s="185"/>
      <c r="Q263" s="214"/>
      <c r="R263" s="215"/>
      <c r="S263" s="215"/>
      <c r="T263" s="215"/>
      <c r="U263" s="215"/>
      <c r="V263" s="189"/>
      <c r="W263" s="189"/>
      <c r="X263" s="189"/>
      <c r="Y263" s="189"/>
      <c r="Z263" s="215"/>
      <c r="AA263" s="215"/>
      <c r="AB263" s="215"/>
      <c r="AC263" s="189"/>
      <c r="AD263" s="215"/>
      <c r="AE263" s="185"/>
      <c r="AF263" s="185"/>
      <c r="AG263" s="215"/>
      <c r="AH263" s="215"/>
      <c r="AI263" s="215"/>
      <c r="AJ263" s="245"/>
      <c r="AK263" s="245"/>
      <c r="AN263" s="178"/>
      <c r="AO263" s="245"/>
      <c r="AP263" s="245"/>
      <c r="AQ263" s="245"/>
      <c r="AR263" s="245"/>
    </row>
    <row r="264" spans="1:44" ht="15.75" x14ac:dyDescent="0.25">
      <c r="A264" s="166" t="s">
        <v>311</v>
      </c>
      <c r="B264" s="164"/>
      <c r="C264" s="164"/>
      <c r="D264" s="164"/>
      <c r="E264" s="164"/>
      <c r="F264" s="164"/>
      <c r="M264" s="245"/>
      <c r="N264" s="81" t="s">
        <v>752</v>
      </c>
      <c r="O264" s="78"/>
      <c r="P264" s="185"/>
      <c r="Q264" s="214"/>
      <c r="R264" s="215"/>
      <c r="S264" s="215"/>
      <c r="T264" s="215"/>
      <c r="U264" s="215"/>
      <c r="V264" s="189"/>
      <c r="W264" s="189"/>
      <c r="X264" s="189"/>
      <c r="Y264" s="189"/>
      <c r="Z264" s="215"/>
      <c r="AA264" s="215"/>
      <c r="AB264" s="215"/>
      <c r="AC264" s="189"/>
      <c r="AD264" s="215"/>
      <c r="AE264" s="185"/>
      <c r="AF264" s="185"/>
      <c r="AG264" s="215"/>
      <c r="AH264" s="215"/>
      <c r="AI264" s="215"/>
      <c r="AJ264" s="245"/>
      <c r="AK264" s="245"/>
      <c r="AN264" s="178"/>
      <c r="AO264" s="245"/>
      <c r="AP264" s="245"/>
      <c r="AQ264" s="245"/>
      <c r="AR264" s="245"/>
    </row>
    <row r="265" spans="1:44" ht="15.75" x14ac:dyDescent="0.25">
      <c r="A265" s="166" t="s">
        <v>312</v>
      </c>
      <c r="B265" s="164"/>
      <c r="C265" s="164"/>
      <c r="D265" s="164"/>
      <c r="E265" s="164"/>
      <c r="F265" s="164"/>
      <c r="M265" s="245"/>
      <c r="N265" s="81" t="s">
        <v>753</v>
      </c>
      <c r="O265" s="78"/>
      <c r="P265" s="185"/>
      <c r="Q265" s="214"/>
      <c r="R265" s="215"/>
      <c r="S265" s="215"/>
      <c r="T265" s="215"/>
      <c r="U265" s="215"/>
      <c r="V265" s="189"/>
      <c r="W265" s="189"/>
      <c r="X265" s="189"/>
      <c r="Y265" s="189"/>
      <c r="Z265" s="215"/>
      <c r="AA265" s="215"/>
      <c r="AB265" s="215"/>
      <c r="AC265" s="189"/>
      <c r="AD265" s="215"/>
      <c r="AE265" s="185"/>
      <c r="AF265" s="185"/>
      <c r="AG265" s="215"/>
      <c r="AH265" s="215"/>
      <c r="AI265" s="215"/>
      <c r="AJ265" s="245"/>
      <c r="AK265" s="245"/>
      <c r="AN265" s="178"/>
      <c r="AO265" s="245"/>
      <c r="AP265" s="245"/>
      <c r="AQ265" s="245"/>
      <c r="AR265" s="245"/>
    </row>
    <row r="266" spans="1:44" ht="15.75" x14ac:dyDescent="0.25">
      <c r="A266" s="166" t="s">
        <v>313</v>
      </c>
      <c r="B266" s="164"/>
      <c r="C266" s="164"/>
      <c r="D266" s="164"/>
      <c r="E266" s="164"/>
      <c r="F266" s="164"/>
      <c r="M266" s="251"/>
      <c r="N266" s="78" t="s">
        <v>754</v>
      </c>
      <c r="O266" s="78"/>
      <c r="P266" s="185"/>
      <c r="Q266" s="200"/>
      <c r="R266" s="189"/>
      <c r="S266" s="189"/>
      <c r="T266" s="189"/>
      <c r="U266" s="189"/>
      <c r="V266" s="189"/>
      <c r="W266" s="189"/>
      <c r="X266" s="189"/>
      <c r="Y266" s="189"/>
      <c r="Z266" s="215"/>
      <c r="AA266" s="215"/>
      <c r="AB266" s="215"/>
      <c r="AC266" s="189"/>
      <c r="AD266" s="215"/>
      <c r="AE266" s="185"/>
      <c r="AF266" s="185"/>
      <c r="AG266" s="215"/>
      <c r="AH266" s="215"/>
      <c r="AI266" s="215"/>
      <c r="AJ266" s="245"/>
      <c r="AK266" s="245"/>
      <c r="AN266" s="178"/>
      <c r="AO266" s="245"/>
      <c r="AP266" s="245"/>
      <c r="AQ266" s="245"/>
      <c r="AR266" s="245"/>
    </row>
    <row r="267" spans="1:44" ht="15.75" x14ac:dyDescent="0.25">
      <c r="A267" s="166" t="s">
        <v>314</v>
      </c>
      <c r="B267" s="164"/>
      <c r="C267" s="164"/>
      <c r="D267" s="164"/>
      <c r="E267" s="164"/>
      <c r="F267" s="164"/>
      <c r="M267" s="251"/>
      <c r="N267" s="78" t="s">
        <v>755</v>
      </c>
      <c r="O267" s="78"/>
      <c r="P267" s="185"/>
      <c r="Q267" s="200"/>
      <c r="R267" s="189"/>
      <c r="S267" s="189"/>
      <c r="T267" s="189"/>
      <c r="U267" s="189"/>
      <c r="V267" s="189"/>
      <c r="W267" s="189"/>
      <c r="X267" s="189"/>
      <c r="Y267" s="189"/>
      <c r="Z267" s="215"/>
      <c r="AA267" s="215"/>
      <c r="AB267" s="215"/>
      <c r="AC267" s="189"/>
      <c r="AD267" s="215"/>
      <c r="AE267" s="185"/>
      <c r="AF267" s="185"/>
      <c r="AG267" s="215"/>
      <c r="AH267" s="215"/>
      <c r="AI267" s="215"/>
      <c r="AJ267" s="245"/>
      <c r="AK267" s="245"/>
      <c r="AN267" s="178"/>
      <c r="AO267" s="245"/>
      <c r="AP267" s="245"/>
      <c r="AQ267" s="245"/>
      <c r="AR267" s="245"/>
    </row>
    <row r="268" spans="1:44" ht="15.75" x14ac:dyDescent="0.25">
      <c r="A268" s="166" t="s">
        <v>315</v>
      </c>
      <c r="B268" s="164"/>
      <c r="C268" s="164"/>
      <c r="D268" s="164"/>
      <c r="E268" s="164"/>
      <c r="F268" s="164"/>
      <c r="M268" s="251"/>
      <c r="N268" s="78" t="s">
        <v>756</v>
      </c>
      <c r="O268" s="78"/>
      <c r="P268" s="185"/>
      <c r="Q268" s="200"/>
      <c r="R268" s="189"/>
      <c r="S268" s="189"/>
      <c r="T268" s="189"/>
      <c r="U268" s="189"/>
      <c r="V268" s="189"/>
      <c r="W268" s="189"/>
      <c r="X268" s="189"/>
      <c r="Y268" s="189"/>
      <c r="Z268" s="215"/>
      <c r="AA268" s="215"/>
      <c r="AB268" s="215"/>
      <c r="AC268" s="189"/>
      <c r="AD268" s="215"/>
      <c r="AE268" s="185"/>
      <c r="AF268" s="185"/>
      <c r="AG268" s="215"/>
      <c r="AH268" s="215"/>
      <c r="AI268" s="215"/>
      <c r="AJ268" s="245"/>
      <c r="AK268" s="245"/>
      <c r="AN268" s="178"/>
      <c r="AO268" s="245"/>
      <c r="AP268" s="245"/>
      <c r="AQ268" s="245"/>
      <c r="AR268" s="196"/>
    </row>
    <row r="269" spans="1:44" ht="15.75" x14ac:dyDescent="0.25">
      <c r="A269" s="166" t="s">
        <v>316</v>
      </c>
      <c r="B269" s="164"/>
      <c r="C269" s="164"/>
      <c r="D269" s="164"/>
      <c r="E269" s="164"/>
      <c r="F269" s="164"/>
      <c r="M269" s="251"/>
      <c r="N269" s="78" t="s">
        <v>757</v>
      </c>
      <c r="O269" s="78"/>
      <c r="P269" s="185"/>
      <c r="Q269" s="200"/>
      <c r="R269" s="189"/>
      <c r="S269" s="189"/>
      <c r="T269" s="189"/>
      <c r="U269" s="189"/>
      <c r="V269" s="189"/>
      <c r="W269" s="189"/>
      <c r="X269" s="189"/>
      <c r="Y269" s="189"/>
      <c r="Z269" s="215"/>
      <c r="AA269" s="215"/>
      <c r="AB269" s="215"/>
      <c r="AC269" s="189"/>
      <c r="AD269" s="215"/>
      <c r="AE269" s="185"/>
      <c r="AF269" s="185"/>
      <c r="AG269" s="215"/>
      <c r="AH269" s="215"/>
      <c r="AI269" s="215"/>
      <c r="AJ269" s="245"/>
      <c r="AK269" s="245"/>
      <c r="AN269" s="196"/>
      <c r="AO269" s="196"/>
      <c r="AP269" s="196"/>
      <c r="AQ269" s="196"/>
      <c r="AR269" s="196"/>
    </row>
    <row r="270" spans="1:44" ht="15.75" x14ac:dyDescent="0.25">
      <c r="A270" s="166" t="s">
        <v>317</v>
      </c>
      <c r="B270" s="164"/>
      <c r="C270" s="164"/>
      <c r="D270" s="164"/>
      <c r="E270" s="164"/>
      <c r="F270" s="164"/>
      <c r="M270" s="251"/>
      <c r="N270" s="78" t="s">
        <v>758</v>
      </c>
      <c r="O270" s="78"/>
      <c r="P270" s="185"/>
      <c r="Q270" s="200"/>
      <c r="R270" s="189"/>
      <c r="S270" s="189"/>
      <c r="T270" s="189"/>
      <c r="U270" s="189"/>
      <c r="V270" s="189"/>
      <c r="W270" s="189"/>
      <c r="X270" s="189"/>
      <c r="Y270" s="189"/>
      <c r="Z270" s="215"/>
      <c r="AA270" s="215"/>
      <c r="AB270" s="215"/>
      <c r="AC270" s="189"/>
      <c r="AD270" s="215"/>
      <c r="AE270" s="185"/>
      <c r="AF270" s="185"/>
      <c r="AG270" s="252"/>
      <c r="AH270" s="215"/>
      <c r="AI270" s="215"/>
      <c r="AJ270" s="245"/>
      <c r="AK270" s="245"/>
      <c r="AN270" s="196"/>
      <c r="AO270" s="196"/>
      <c r="AP270" s="196"/>
      <c r="AQ270" s="196"/>
      <c r="AR270" s="178"/>
    </row>
    <row r="271" spans="1:44" ht="15.75" x14ac:dyDescent="0.25">
      <c r="A271" s="166" t="s">
        <v>318</v>
      </c>
      <c r="B271" s="164"/>
      <c r="C271" s="164"/>
      <c r="D271" s="164"/>
      <c r="E271" s="164"/>
      <c r="F271" s="164"/>
      <c r="M271" s="251"/>
      <c r="N271" s="78" t="s">
        <v>759</v>
      </c>
      <c r="O271" s="78"/>
      <c r="P271" s="185"/>
      <c r="Q271" s="200"/>
      <c r="R271" s="189"/>
      <c r="S271" s="189"/>
      <c r="T271" s="189"/>
      <c r="U271" s="189"/>
      <c r="V271" s="189"/>
      <c r="W271" s="189"/>
      <c r="X271" s="189"/>
      <c r="Y271" s="189"/>
      <c r="Z271" s="215"/>
      <c r="AA271" s="215"/>
      <c r="AB271" s="215"/>
      <c r="AC271" s="189"/>
      <c r="AD271" s="215"/>
      <c r="AE271" s="185"/>
      <c r="AF271" s="185"/>
      <c r="AG271" s="215"/>
      <c r="AH271" s="215"/>
      <c r="AI271" s="215"/>
      <c r="AJ271" s="245"/>
      <c r="AK271" s="245"/>
      <c r="AN271" s="178"/>
      <c r="AO271" s="178"/>
      <c r="AP271" s="178"/>
      <c r="AQ271" s="178"/>
      <c r="AR271" s="178"/>
    </row>
    <row r="272" spans="1:44" ht="15.75" x14ac:dyDescent="0.25">
      <c r="A272" s="166" t="s">
        <v>319</v>
      </c>
      <c r="B272" s="164"/>
      <c r="C272" s="164"/>
      <c r="D272" s="164"/>
      <c r="E272" s="164"/>
      <c r="F272" s="164"/>
      <c r="M272" s="251"/>
      <c r="N272" s="78" t="s">
        <v>760</v>
      </c>
      <c r="O272" s="78"/>
      <c r="P272" s="185"/>
      <c r="Q272" s="200"/>
      <c r="R272" s="189"/>
      <c r="S272" s="189"/>
      <c r="T272" s="189"/>
      <c r="U272" s="189"/>
      <c r="V272" s="189"/>
      <c r="W272" s="189"/>
      <c r="X272" s="189"/>
      <c r="Y272" s="189"/>
      <c r="Z272" s="215"/>
      <c r="AA272" s="215"/>
      <c r="AB272" s="215"/>
      <c r="AC272" s="189"/>
      <c r="AD272" s="215"/>
      <c r="AE272" s="185"/>
      <c r="AF272" s="185"/>
      <c r="AG272" s="215"/>
      <c r="AH272" s="215"/>
      <c r="AI272" s="215"/>
      <c r="AJ272" s="245"/>
      <c r="AK272" s="245"/>
      <c r="AN272" s="178"/>
      <c r="AO272" s="178"/>
      <c r="AP272" s="178"/>
      <c r="AQ272" s="178"/>
      <c r="AR272" s="245"/>
    </row>
    <row r="273" spans="1:44" ht="15.75" x14ac:dyDescent="0.25">
      <c r="A273" s="166" t="s">
        <v>320</v>
      </c>
      <c r="B273" s="164"/>
      <c r="C273" s="164"/>
      <c r="D273" s="164"/>
      <c r="E273" s="164"/>
      <c r="F273" s="164"/>
      <c r="M273" s="251"/>
      <c r="N273" s="78" t="s">
        <v>761</v>
      </c>
      <c r="O273" s="78"/>
      <c r="P273" s="185"/>
      <c r="Q273" s="200"/>
      <c r="R273" s="189"/>
      <c r="S273" s="189"/>
      <c r="T273" s="189"/>
      <c r="U273" s="189"/>
      <c r="V273" s="189"/>
      <c r="W273" s="189"/>
      <c r="X273" s="189"/>
      <c r="Y273" s="189"/>
      <c r="Z273" s="215"/>
      <c r="AA273" s="215"/>
      <c r="AB273" s="215"/>
      <c r="AC273" s="189"/>
      <c r="AD273" s="215"/>
      <c r="AE273" s="185"/>
      <c r="AF273" s="185"/>
      <c r="AG273" s="215"/>
      <c r="AH273" s="215"/>
      <c r="AI273" s="215"/>
      <c r="AJ273" s="245"/>
      <c r="AK273" s="245"/>
      <c r="AN273" s="178"/>
      <c r="AO273" s="245"/>
      <c r="AP273" s="245"/>
      <c r="AQ273" s="245"/>
      <c r="AR273" s="245"/>
    </row>
    <row r="274" spans="1:44" ht="15.75" x14ac:dyDescent="0.25">
      <c r="A274" s="166" t="s">
        <v>321</v>
      </c>
      <c r="B274" s="164"/>
      <c r="C274" s="164"/>
      <c r="D274" s="164"/>
      <c r="E274" s="164"/>
      <c r="F274" s="164"/>
      <c r="M274" s="251"/>
      <c r="N274" s="78" t="s">
        <v>762</v>
      </c>
      <c r="O274" s="78"/>
      <c r="P274" s="185"/>
      <c r="Q274" s="200"/>
      <c r="R274" s="189"/>
      <c r="S274" s="189"/>
      <c r="T274" s="189"/>
      <c r="U274" s="189"/>
      <c r="V274" s="189"/>
      <c r="W274" s="189"/>
      <c r="X274" s="189"/>
      <c r="Y274" s="189"/>
      <c r="Z274" s="215"/>
      <c r="AA274" s="215"/>
      <c r="AB274" s="215"/>
      <c r="AC274" s="189"/>
      <c r="AD274" s="215"/>
      <c r="AE274" s="185"/>
      <c r="AF274" s="185"/>
      <c r="AG274" s="215"/>
      <c r="AH274" s="215"/>
      <c r="AI274" s="215"/>
      <c r="AJ274" s="245"/>
      <c r="AK274" s="245"/>
      <c r="AN274" s="178"/>
      <c r="AO274" s="245"/>
      <c r="AP274" s="245"/>
      <c r="AQ274" s="245"/>
      <c r="AR274" s="245"/>
    </row>
    <row r="275" spans="1:44" ht="15.75" x14ac:dyDescent="0.25">
      <c r="A275" s="166" t="s">
        <v>322</v>
      </c>
      <c r="B275" s="164"/>
      <c r="C275" s="164"/>
      <c r="D275" s="164"/>
      <c r="E275" s="164"/>
      <c r="F275" s="164"/>
      <c r="M275" s="251"/>
      <c r="N275" s="78" t="s">
        <v>763</v>
      </c>
      <c r="O275" s="78"/>
      <c r="P275" s="185"/>
      <c r="Q275" s="200"/>
      <c r="R275" s="189"/>
      <c r="S275" s="189"/>
      <c r="T275" s="189"/>
      <c r="U275" s="189"/>
      <c r="V275" s="189"/>
      <c r="W275" s="189"/>
      <c r="X275" s="215"/>
      <c r="Y275" s="215"/>
      <c r="Z275" s="215"/>
      <c r="AA275" s="215"/>
      <c r="AB275" s="215"/>
      <c r="AC275" s="215"/>
      <c r="AD275" s="215"/>
      <c r="AE275" s="185"/>
      <c r="AF275" s="185"/>
      <c r="AG275" s="215"/>
      <c r="AH275" s="215"/>
      <c r="AI275" s="215"/>
      <c r="AJ275" s="245"/>
      <c r="AK275" s="245"/>
      <c r="AN275" s="245"/>
      <c r="AO275" s="245"/>
      <c r="AP275" s="245"/>
      <c r="AQ275" s="245"/>
      <c r="AR275" s="245"/>
    </row>
    <row r="276" spans="1:44" ht="15.75" x14ac:dyDescent="0.25">
      <c r="A276" s="166" t="s">
        <v>323</v>
      </c>
      <c r="B276" s="164"/>
      <c r="C276" s="164"/>
      <c r="D276" s="164"/>
      <c r="E276" s="164"/>
      <c r="F276" s="164"/>
      <c r="M276" s="251"/>
      <c r="N276" s="78" t="s">
        <v>764</v>
      </c>
      <c r="O276" s="78"/>
      <c r="P276" s="185"/>
      <c r="Q276" s="200"/>
      <c r="R276" s="189"/>
      <c r="S276" s="189"/>
      <c r="T276" s="189"/>
      <c r="U276" s="189"/>
      <c r="V276" s="189"/>
      <c r="W276" s="189"/>
      <c r="X276" s="189"/>
      <c r="Y276" s="189"/>
      <c r="Z276" s="215"/>
      <c r="AA276" s="215"/>
      <c r="AB276" s="215"/>
      <c r="AC276" s="189"/>
      <c r="AD276" s="215"/>
      <c r="AE276" s="185"/>
      <c r="AF276" s="185"/>
      <c r="AG276" s="215"/>
      <c r="AH276" s="215"/>
      <c r="AI276" s="215"/>
      <c r="AJ276" s="245"/>
      <c r="AK276" s="245"/>
      <c r="AN276" s="178"/>
      <c r="AO276" s="245"/>
      <c r="AP276" s="245"/>
      <c r="AQ276" s="245"/>
      <c r="AR276" s="245"/>
    </row>
    <row r="277" spans="1:44" ht="15.75" x14ac:dyDescent="0.25">
      <c r="A277" s="166" t="s">
        <v>324</v>
      </c>
      <c r="B277" s="164"/>
      <c r="C277" s="164"/>
      <c r="D277" s="164"/>
      <c r="E277" s="164"/>
      <c r="F277" s="164"/>
      <c r="M277" s="251"/>
      <c r="N277" s="78" t="s">
        <v>765</v>
      </c>
      <c r="O277" s="78"/>
      <c r="P277" s="185"/>
      <c r="Q277" s="200"/>
      <c r="R277" s="189"/>
      <c r="S277" s="189"/>
      <c r="T277" s="189"/>
      <c r="U277" s="189"/>
      <c r="V277" s="189"/>
      <c r="W277" s="189"/>
      <c r="X277" s="215"/>
      <c r="Y277" s="215"/>
      <c r="Z277" s="215"/>
      <c r="AA277" s="215"/>
      <c r="AB277" s="215"/>
      <c r="AC277" s="215"/>
      <c r="AD277" s="215"/>
      <c r="AE277" s="185"/>
      <c r="AF277" s="185"/>
      <c r="AG277" s="215"/>
      <c r="AH277" s="215"/>
      <c r="AI277" s="215"/>
      <c r="AJ277" s="245"/>
      <c r="AK277" s="245"/>
      <c r="AN277" s="245"/>
      <c r="AO277" s="245"/>
      <c r="AP277" s="245"/>
      <c r="AQ277" s="245"/>
      <c r="AR277" s="245"/>
    </row>
    <row r="278" spans="1:44" ht="15.75" x14ac:dyDescent="0.25">
      <c r="A278" s="166" t="s">
        <v>325</v>
      </c>
      <c r="B278" s="164"/>
      <c r="C278" s="164"/>
      <c r="D278" s="164"/>
      <c r="E278" s="164"/>
      <c r="F278" s="164"/>
      <c r="M278" s="251"/>
      <c r="N278" s="78" t="s">
        <v>766</v>
      </c>
      <c r="O278" s="78"/>
      <c r="P278" s="185"/>
      <c r="Q278" s="200"/>
      <c r="R278" s="189"/>
      <c r="S278" s="189"/>
      <c r="T278" s="189"/>
      <c r="U278" s="189"/>
      <c r="V278" s="189"/>
      <c r="W278" s="189"/>
      <c r="X278" s="215"/>
      <c r="Y278" s="214"/>
      <c r="Z278" s="215"/>
      <c r="AA278" s="215"/>
      <c r="AB278" s="215"/>
      <c r="AC278" s="215"/>
      <c r="AD278" s="215"/>
      <c r="AE278" s="185"/>
      <c r="AF278" s="185"/>
      <c r="AG278" s="215"/>
      <c r="AH278" s="215"/>
      <c r="AI278" s="215"/>
      <c r="AJ278" s="245"/>
      <c r="AK278" s="245"/>
      <c r="AN278" s="245"/>
      <c r="AO278" s="245"/>
      <c r="AP278" s="245"/>
      <c r="AQ278" s="245"/>
      <c r="AR278" s="219"/>
    </row>
    <row r="279" spans="1:44" ht="15.75" x14ac:dyDescent="0.25">
      <c r="A279" s="166" t="s">
        <v>326</v>
      </c>
      <c r="B279" s="164"/>
      <c r="C279" s="164"/>
      <c r="D279" s="164"/>
      <c r="E279" s="164"/>
      <c r="F279" s="164"/>
      <c r="M279" s="251"/>
      <c r="N279" s="78" t="s">
        <v>767</v>
      </c>
      <c r="O279" s="78"/>
      <c r="P279" s="185"/>
      <c r="Q279" s="200"/>
      <c r="R279" s="189"/>
      <c r="S279" s="189"/>
      <c r="T279" s="189"/>
      <c r="U279" s="189"/>
      <c r="V279" s="189"/>
      <c r="W279" s="189"/>
      <c r="X279" s="215"/>
      <c r="Y279" s="215"/>
      <c r="Z279" s="215"/>
      <c r="AA279" s="215"/>
      <c r="AB279" s="215"/>
      <c r="AC279" s="215"/>
      <c r="AD279" s="215"/>
      <c r="AE279" s="185"/>
      <c r="AF279" s="185"/>
      <c r="AG279" s="215"/>
      <c r="AH279" s="215"/>
      <c r="AI279" s="215"/>
      <c r="AJ279" s="245"/>
      <c r="AK279" s="245"/>
      <c r="AN279" s="219"/>
      <c r="AO279" s="219"/>
      <c r="AP279" s="219"/>
      <c r="AQ279" s="219"/>
      <c r="AR279" s="219"/>
    </row>
    <row r="280" spans="1:44" ht="15.75" x14ac:dyDescent="0.25">
      <c r="A280" s="166" t="s">
        <v>327</v>
      </c>
      <c r="B280" s="164"/>
      <c r="C280" s="164"/>
      <c r="D280" s="164"/>
      <c r="E280" s="164"/>
      <c r="F280" s="164"/>
      <c r="M280" s="251"/>
      <c r="N280" s="78" t="s">
        <v>768</v>
      </c>
      <c r="O280" s="78"/>
      <c r="P280" s="185"/>
      <c r="Q280" s="200"/>
      <c r="R280" s="189"/>
      <c r="S280" s="189"/>
      <c r="T280" s="189"/>
      <c r="U280" s="189"/>
      <c r="V280" s="189"/>
      <c r="W280" s="189"/>
      <c r="X280" s="189"/>
      <c r="Y280" s="189"/>
      <c r="Z280" s="215"/>
      <c r="AA280" s="215"/>
      <c r="AB280" s="215"/>
      <c r="AC280" s="189"/>
      <c r="AD280" s="215"/>
      <c r="AE280" s="185"/>
      <c r="AF280" s="185"/>
      <c r="AG280" s="215"/>
      <c r="AH280" s="215"/>
      <c r="AI280" s="215"/>
      <c r="AJ280" s="245"/>
      <c r="AK280" s="245"/>
      <c r="AN280" s="219"/>
      <c r="AO280" s="219"/>
      <c r="AP280" s="219"/>
      <c r="AQ280" s="219"/>
      <c r="AR280" s="245"/>
    </row>
    <row r="281" spans="1:44" ht="15.75" x14ac:dyDescent="0.25">
      <c r="A281" s="166" t="s">
        <v>328</v>
      </c>
      <c r="B281" s="164"/>
      <c r="C281" s="164"/>
      <c r="D281" s="164"/>
      <c r="E281" s="164"/>
      <c r="F281" s="164"/>
      <c r="M281" s="251"/>
      <c r="N281" s="78" t="s">
        <v>769</v>
      </c>
      <c r="O281" s="78"/>
      <c r="P281" s="185"/>
      <c r="Q281" s="200"/>
      <c r="R281" s="189"/>
      <c r="S281" s="189"/>
      <c r="T281" s="189"/>
      <c r="U281" s="189"/>
      <c r="V281" s="189"/>
      <c r="W281" s="189"/>
      <c r="X281" s="189"/>
      <c r="Y281" s="189"/>
      <c r="Z281" s="215"/>
      <c r="AA281" s="215"/>
      <c r="AB281" s="215"/>
      <c r="AC281" s="189"/>
      <c r="AD281" s="215"/>
      <c r="AE281" s="185"/>
      <c r="AF281" s="185"/>
      <c r="AG281" s="215"/>
      <c r="AH281" s="215"/>
      <c r="AI281" s="215"/>
      <c r="AJ281" s="245"/>
      <c r="AK281" s="245"/>
      <c r="AN281" s="178"/>
      <c r="AO281" s="245"/>
      <c r="AP281" s="245"/>
      <c r="AQ281" s="245"/>
      <c r="AR281" s="245"/>
    </row>
    <row r="282" spans="1:44" ht="15.75" x14ac:dyDescent="0.25">
      <c r="A282" s="166" t="s">
        <v>329</v>
      </c>
      <c r="B282" s="164"/>
      <c r="C282" s="164"/>
      <c r="D282" s="164"/>
      <c r="E282" s="164"/>
      <c r="F282" s="164"/>
      <c r="M282" s="251"/>
      <c r="N282" s="78" t="s">
        <v>770</v>
      </c>
      <c r="O282" s="78"/>
      <c r="P282" s="185"/>
      <c r="Q282" s="200"/>
      <c r="R282" s="189"/>
      <c r="S282" s="189"/>
      <c r="T282" s="189"/>
      <c r="U282" s="189"/>
      <c r="V282" s="189"/>
      <c r="W282" s="189"/>
      <c r="X282" s="189"/>
      <c r="Y282" s="189"/>
      <c r="Z282" s="189"/>
      <c r="AA282" s="189"/>
      <c r="AB282" s="189"/>
      <c r="AC282" s="189"/>
      <c r="AD282" s="215"/>
      <c r="AE282" s="185"/>
      <c r="AF282" s="185"/>
      <c r="AG282" s="215"/>
      <c r="AH282" s="215"/>
      <c r="AI282" s="215"/>
      <c r="AJ282" s="245"/>
      <c r="AK282" s="253"/>
      <c r="AN282" s="178"/>
      <c r="AO282" s="245"/>
      <c r="AP282" s="245"/>
      <c r="AQ282" s="245"/>
      <c r="AR282" s="245"/>
    </row>
    <row r="283" spans="1:44" ht="15.75" x14ac:dyDescent="0.25">
      <c r="A283" s="166" t="s">
        <v>330</v>
      </c>
      <c r="B283" s="164"/>
      <c r="C283" s="164"/>
      <c r="D283" s="164"/>
      <c r="E283" s="164"/>
      <c r="F283" s="164"/>
      <c r="M283" s="251"/>
      <c r="N283" s="79" t="s">
        <v>771</v>
      </c>
      <c r="O283" s="187"/>
      <c r="P283" s="200"/>
      <c r="Q283" s="200"/>
      <c r="R283" s="189"/>
      <c r="S283" s="189"/>
      <c r="T283" s="189"/>
      <c r="U283" s="189"/>
      <c r="V283" s="189"/>
      <c r="W283" s="189"/>
      <c r="X283" s="189"/>
      <c r="Y283" s="197"/>
      <c r="Z283" s="189"/>
      <c r="AA283" s="189"/>
      <c r="AB283" s="189"/>
      <c r="AC283" s="189"/>
      <c r="AD283" s="215"/>
      <c r="AE283" s="185"/>
      <c r="AF283" s="185"/>
      <c r="AG283" s="252"/>
      <c r="AH283" s="215"/>
      <c r="AI283" s="215"/>
      <c r="AJ283" s="245"/>
      <c r="AK283" s="245"/>
      <c r="AN283" s="178"/>
      <c r="AO283" s="245"/>
      <c r="AP283" s="245"/>
      <c r="AQ283" s="245"/>
      <c r="AR283" s="245"/>
    </row>
    <row r="284" spans="1:44" ht="15.75" x14ac:dyDescent="0.25">
      <c r="A284" s="166" t="s">
        <v>331</v>
      </c>
      <c r="B284" s="164"/>
      <c r="C284" s="164"/>
      <c r="D284" s="164"/>
      <c r="E284" s="164"/>
      <c r="F284" s="164"/>
      <c r="M284" s="251"/>
      <c r="N284" s="78" t="s">
        <v>772</v>
      </c>
      <c r="O284" s="187"/>
      <c r="P284" s="185"/>
      <c r="Q284" s="200"/>
      <c r="R284" s="189"/>
      <c r="S284" s="189"/>
      <c r="T284" s="189"/>
      <c r="U284" s="189"/>
      <c r="V284" s="189"/>
      <c r="W284" s="189"/>
      <c r="X284" s="215"/>
      <c r="Y284" s="189"/>
      <c r="Z284" s="215"/>
      <c r="AA284" s="215"/>
      <c r="AB284" s="215"/>
      <c r="AC284" s="189"/>
      <c r="AD284" s="215"/>
      <c r="AE284" s="185"/>
      <c r="AF284" s="185"/>
      <c r="AG284" s="215"/>
      <c r="AH284" s="215"/>
      <c r="AI284" s="215"/>
      <c r="AJ284" s="245"/>
      <c r="AK284" s="245"/>
      <c r="AN284" s="178"/>
      <c r="AO284" s="245"/>
      <c r="AP284" s="245"/>
      <c r="AQ284" s="245"/>
      <c r="AR284" s="245"/>
    </row>
    <row r="285" spans="1:44" ht="15.75" x14ac:dyDescent="0.25">
      <c r="A285" s="166" t="s">
        <v>332</v>
      </c>
      <c r="B285" s="164"/>
      <c r="C285" s="164"/>
      <c r="D285" s="164"/>
      <c r="E285" s="164"/>
      <c r="F285" s="164"/>
      <c r="M285" s="251"/>
      <c r="N285" s="78" t="s">
        <v>773</v>
      </c>
      <c r="O285" s="187"/>
      <c r="P285" s="185"/>
      <c r="Q285" s="200"/>
      <c r="R285" s="189"/>
      <c r="S285" s="189"/>
      <c r="T285" s="189"/>
      <c r="U285" s="189"/>
      <c r="V285" s="189"/>
      <c r="W285" s="189"/>
      <c r="X285" s="215"/>
      <c r="Y285" s="189"/>
      <c r="Z285" s="215"/>
      <c r="AA285" s="215"/>
      <c r="AB285" s="215"/>
      <c r="AC285" s="189"/>
      <c r="AD285" s="215"/>
      <c r="AE285" s="185"/>
      <c r="AF285" s="185"/>
      <c r="AG285" s="215"/>
      <c r="AH285" s="215"/>
      <c r="AI285" s="215"/>
      <c r="AJ285" s="245"/>
      <c r="AK285" s="245"/>
      <c r="AN285" s="178"/>
      <c r="AO285" s="245"/>
      <c r="AP285" s="245"/>
      <c r="AQ285" s="245"/>
      <c r="AR285" s="245"/>
    </row>
    <row r="286" spans="1:44" ht="15.75" x14ac:dyDescent="0.25">
      <c r="A286" s="166" t="s">
        <v>333</v>
      </c>
      <c r="B286" s="164"/>
      <c r="C286" s="164"/>
      <c r="D286" s="164"/>
      <c r="E286" s="164"/>
      <c r="F286" s="164"/>
      <c r="M286" s="251"/>
      <c r="N286" s="78" t="s">
        <v>774</v>
      </c>
      <c r="O286" s="187"/>
      <c r="P286" s="185"/>
      <c r="Q286" s="200"/>
      <c r="R286" s="189"/>
      <c r="S286" s="189"/>
      <c r="T286" s="189"/>
      <c r="U286" s="189"/>
      <c r="V286" s="189"/>
      <c r="W286" s="189"/>
      <c r="X286" s="215"/>
      <c r="Y286" s="189"/>
      <c r="Z286" s="215"/>
      <c r="AA286" s="215"/>
      <c r="AB286" s="215"/>
      <c r="AC286" s="189"/>
      <c r="AD286" s="215"/>
      <c r="AE286" s="185"/>
      <c r="AF286" s="185"/>
      <c r="AG286" s="215"/>
      <c r="AH286" s="215"/>
      <c r="AI286" s="215"/>
      <c r="AJ286" s="245"/>
      <c r="AK286" s="245"/>
      <c r="AN286" s="178"/>
      <c r="AO286" s="245"/>
      <c r="AP286" s="245"/>
      <c r="AQ286" s="245"/>
      <c r="AR286" s="245"/>
    </row>
    <row r="287" spans="1:44" ht="15.75" x14ac:dyDescent="0.25">
      <c r="A287" s="166" t="s">
        <v>334</v>
      </c>
      <c r="B287" s="164"/>
      <c r="C287" s="164"/>
      <c r="D287" s="164"/>
      <c r="E287" s="164"/>
      <c r="F287" s="164"/>
      <c r="M287" s="251"/>
      <c r="N287" s="78" t="s">
        <v>775</v>
      </c>
      <c r="O287" s="187"/>
      <c r="P287" s="185"/>
      <c r="Q287" s="200"/>
      <c r="R287" s="189"/>
      <c r="S287" s="189"/>
      <c r="T287" s="189"/>
      <c r="U287" s="189"/>
      <c r="V287" s="189"/>
      <c r="W287" s="189"/>
      <c r="X287" s="215"/>
      <c r="Y287" s="189"/>
      <c r="Z287" s="215"/>
      <c r="AA287" s="215"/>
      <c r="AB287" s="215"/>
      <c r="AC287" s="189"/>
      <c r="AD287" s="215"/>
      <c r="AE287" s="185"/>
      <c r="AF287" s="185"/>
      <c r="AG287" s="215"/>
      <c r="AH287" s="215"/>
      <c r="AI287" s="215"/>
      <c r="AJ287" s="245"/>
      <c r="AK287" s="245"/>
      <c r="AN287" s="178"/>
      <c r="AO287" s="245"/>
      <c r="AP287" s="245"/>
      <c r="AQ287" s="245"/>
      <c r="AR287" s="245"/>
    </row>
    <row r="288" spans="1:44" ht="15.75" x14ac:dyDescent="0.25">
      <c r="A288" s="166" t="s">
        <v>335</v>
      </c>
      <c r="B288" s="164"/>
      <c r="C288" s="164"/>
      <c r="D288" s="164"/>
      <c r="E288" s="164"/>
      <c r="F288" s="164"/>
      <c r="M288" s="251"/>
      <c r="N288" s="78" t="s">
        <v>776</v>
      </c>
      <c r="O288" s="187"/>
      <c r="P288" s="185"/>
      <c r="Q288" s="200"/>
      <c r="R288" s="189"/>
      <c r="S288" s="189"/>
      <c r="T288" s="189"/>
      <c r="U288" s="189"/>
      <c r="V288" s="189"/>
      <c r="W288" s="189"/>
      <c r="X288" s="252"/>
      <c r="Y288" s="189"/>
      <c r="Z288" s="215"/>
      <c r="AA288" s="215"/>
      <c r="AB288" s="215"/>
      <c r="AC288" s="189"/>
      <c r="AD288" s="215"/>
      <c r="AE288" s="185"/>
      <c r="AF288" s="185"/>
      <c r="AG288" s="215"/>
      <c r="AH288" s="215"/>
      <c r="AI288" s="215"/>
      <c r="AJ288" s="245"/>
      <c r="AK288" s="245"/>
      <c r="AL288" s="178"/>
      <c r="AM288" s="245"/>
      <c r="AN288" s="178"/>
      <c r="AO288" s="245"/>
      <c r="AP288" s="245"/>
      <c r="AQ288" s="245"/>
      <c r="AR288" s="245"/>
    </row>
    <row r="289" spans="1:44" ht="15.75" x14ac:dyDescent="0.25">
      <c r="A289" s="166" t="s">
        <v>336</v>
      </c>
      <c r="B289" s="164"/>
      <c r="C289" s="164"/>
      <c r="D289" s="164"/>
      <c r="E289" s="164"/>
      <c r="F289" s="164"/>
      <c r="M289" s="251"/>
      <c r="N289" s="78" t="s">
        <v>777</v>
      </c>
      <c r="O289" s="187"/>
      <c r="P289" s="185"/>
      <c r="Q289" s="200"/>
      <c r="R289" s="189"/>
      <c r="S289" s="189"/>
      <c r="T289" s="189"/>
      <c r="U289" s="189"/>
      <c r="V289" s="189"/>
      <c r="W289" s="189"/>
      <c r="X289" s="189"/>
      <c r="Y289" s="189"/>
      <c r="Z289" s="189"/>
      <c r="AA289" s="189"/>
      <c r="AB289" s="189"/>
      <c r="AC289" s="189"/>
      <c r="AD289" s="189"/>
      <c r="AE289" s="185"/>
      <c r="AF289" s="185"/>
      <c r="AG289" s="189"/>
      <c r="AH289" s="189"/>
      <c r="AI289" s="189"/>
      <c r="AJ289" s="189"/>
      <c r="AK289" s="189"/>
      <c r="AL289" s="189"/>
      <c r="AM289" s="189"/>
      <c r="AN289" s="189"/>
      <c r="AO289" s="189"/>
      <c r="AP289" s="189"/>
      <c r="AQ289" s="189"/>
      <c r="AR289" s="189"/>
    </row>
    <row r="290" spans="1:44" ht="15.75" x14ac:dyDescent="0.25">
      <c r="A290" s="166" t="s">
        <v>337</v>
      </c>
      <c r="B290" s="164"/>
      <c r="C290" s="164"/>
      <c r="D290" s="164"/>
      <c r="E290" s="164"/>
      <c r="F290" s="164"/>
      <c r="M290" s="251"/>
      <c r="N290" s="78" t="s">
        <v>778</v>
      </c>
      <c r="O290" s="187"/>
      <c r="P290" s="185"/>
      <c r="Q290" s="200"/>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89"/>
      <c r="AM290" s="189"/>
      <c r="AN290" s="189"/>
      <c r="AO290" s="189"/>
      <c r="AP290" s="189"/>
      <c r="AQ290" s="189"/>
      <c r="AR290" s="189"/>
    </row>
    <row r="291" spans="1:44" ht="15.75" x14ac:dyDescent="0.25">
      <c r="A291" s="166" t="s">
        <v>338</v>
      </c>
      <c r="B291" s="164"/>
      <c r="C291" s="164"/>
      <c r="D291" s="164"/>
      <c r="E291" s="164"/>
      <c r="F291" s="164"/>
      <c r="M291" s="251"/>
      <c r="N291" s="78" t="s">
        <v>779</v>
      </c>
      <c r="O291" s="187"/>
      <c r="P291" s="185"/>
      <c r="Q291" s="200"/>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row>
    <row r="292" spans="1:44" ht="15.75" x14ac:dyDescent="0.25">
      <c r="A292" s="166" t="s">
        <v>339</v>
      </c>
      <c r="B292" s="164"/>
      <c r="C292" s="164"/>
      <c r="D292" s="164"/>
      <c r="E292" s="164"/>
      <c r="F292" s="164"/>
      <c r="M292" s="251"/>
      <c r="N292" s="78" t="s">
        <v>780</v>
      </c>
      <c r="O292" s="187"/>
      <c r="P292" s="185"/>
      <c r="Q292" s="200"/>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row>
    <row r="293" spans="1:44" ht="15.75" x14ac:dyDescent="0.25">
      <c r="A293" s="166" t="s">
        <v>340</v>
      </c>
      <c r="B293" s="164"/>
      <c r="C293" s="164"/>
      <c r="D293" s="164"/>
      <c r="E293" s="164"/>
      <c r="F293" s="164"/>
      <c r="M293" s="251"/>
      <c r="N293" s="78" t="s">
        <v>781</v>
      </c>
      <c r="O293" s="187"/>
      <c r="P293" s="185"/>
      <c r="Q293" s="200"/>
      <c r="R293" s="189"/>
      <c r="S293" s="189"/>
      <c r="T293" s="189"/>
      <c r="U293" s="189"/>
      <c r="V293" s="189"/>
      <c r="W293" s="189"/>
      <c r="X293" s="189"/>
      <c r="Y293" s="189"/>
      <c r="Z293" s="189"/>
      <c r="AA293" s="189"/>
      <c r="AB293" s="189"/>
      <c r="AC293" s="189"/>
      <c r="AD293" s="189"/>
      <c r="AE293" s="189"/>
      <c r="AF293" s="189"/>
      <c r="AG293" s="189"/>
      <c r="AH293" s="189"/>
      <c r="AI293" s="189"/>
      <c r="AJ293" s="189"/>
      <c r="AK293" s="189"/>
      <c r="AL293" s="189"/>
      <c r="AM293" s="189"/>
      <c r="AN293" s="189"/>
      <c r="AO293" s="189"/>
      <c r="AP293" s="189"/>
      <c r="AQ293" s="189"/>
      <c r="AR293" s="189"/>
    </row>
    <row r="294" spans="1:44" ht="15.75" x14ac:dyDescent="0.25">
      <c r="A294" s="166" t="s">
        <v>341</v>
      </c>
      <c r="B294" s="164"/>
      <c r="C294" s="164"/>
      <c r="D294" s="164"/>
      <c r="E294" s="164"/>
      <c r="F294" s="164"/>
      <c r="M294" s="251"/>
      <c r="N294" s="78" t="s">
        <v>782</v>
      </c>
      <c r="O294" s="187"/>
      <c r="P294" s="185"/>
      <c r="Q294" s="200"/>
      <c r="R294" s="189"/>
      <c r="S294" s="189"/>
      <c r="T294" s="189"/>
      <c r="U294" s="189"/>
      <c r="V294" s="189"/>
      <c r="W294" s="189"/>
      <c r="X294" s="189"/>
      <c r="Y294" s="189"/>
      <c r="Z294" s="189"/>
      <c r="AA294" s="189"/>
      <c r="AB294" s="189"/>
      <c r="AC294" s="189"/>
      <c r="AD294" s="189"/>
      <c r="AE294" s="189"/>
      <c r="AF294" s="189"/>
      <c r="AG294" s="189"/>
      <c r="AH294" s="189"/>
      <c r="AI294" s="189"/>
      <c r="AJ294" s="189"/>
      <c r="AK294" s="189"/>
      <c r="AL294" s="189"/>
      <c r="AM294" s="189"/>
      <c r="AN294" s="189"/>
      <c r="AO294" s="189"/>
      <c r="AP294" s="189"/>
      <c r="AQ294" s="189"/>
      <c r="AR294" s="189"/>
    </row>
    <row r="295" spans="1:44" ht="15.75" x14ac:dyDescent="0.25">
      <c r="A295" s="166" t="s">
        <v>342</v>
      </c>
      <c r="B295" s="164"/>
      <c r="C295" s="164"/>
      <c r="D295" s="164"/>
      <c r="E295" s="164"/>
      <c r="F295" s="164"/>
      <c r="M295" s="251"/>
      <c r="N295" s="78" t="s">
        <v>783</v>
      </c>
      <c r="O295" s="187"/>
      <c r="P295" s="185"/>
      <c r="Q295" s="200"/>
      <c r="R295" s="189"/>
      <c r="S295" s="189"/>
      <c r="T295" s="189"/>
      <c r="U295" s="189"/>
      <c r="V295" s="189"/>
      <c r="W295" s="189"/>
      <c r="X295" s="189"/>
      <c r="Y295" s="189"/>
      <c r="Z295" s="189"/>
      <c r="AA295" s="189"/>
      <c r="AB295" s="189"/>
      <c r="AC295" s="189"/>
      <c r="AD295" s="189"/>
      <c r="AE295" s="189"/>
      <c r="AF295" s="189"/>
      <c r="AG295" s="189"/>
      <c r="AH295" s="189"/>
      <c r="AI295" s="189"/>
      <c r="AJ295" s="189"/>
      <c r="AK295" s="189"/>
      <c r="AL295" s="189"/>
      <c r="AM295" s="189"/>
      <c r="AN295" s="189"/>
      <c r="AO295" s="189"/>
      <c r="AP295" s="189"/>
      <c r="AQ295" s="189"/>
      <c r="AR295" s="189"/>
    </row>
    <row r="296" spans="1:44" ht="15.75" x14ac:dyDescent="0.25">
      <c r="A296" s="166" t="s">
        <v>343</v>
      </c>
      <c r="B296" s="164"/>
      <c r="C296" s="164"/>
      <c r="D296" s="164"/>
      <c r="E296" s="164"/>
      <c r="F296" s="164"/>
      <c r="M296" s="251"/>
      <c r="N296" s="78" t="s">
        <v>784</v>
      </c>
      <c r="O296" s="187"/>
      <c r="P296" s="185"/>
      <c r="Q296" s="200"/>
      <c r="R296" s="189"/>
      <c r="S296" s="189"/>
      <c r="T296" s="189"/>
      <c r="U296" s="189"/>
      <c r="V296" s="189"/>
      <c r="W296" s="189"/>
      <c r="X296" s="189"/>
      <c r="Y296" s="189"/>
      <c r="Z296" s="189"/>
      <c r="AA296" s="189"/>
      <c r="AB296" s="189"/>
      <c r="AC296" s="189"/>
      <c r="AD296" s="189"/>
      <c r="AE296" s="189"/>
      <c r="AF296" s="189"/>
      <c r="AG296" s="189"/>
      <c r="AH296" s="189"/>
      <c r="AI296" s="189"/>
      <c r="AJ296" s="189"/>
      <c r="AK296" s="189"/>
      <c r="AL296" s="189"/>
      <c r="AM296" s="189"/>
      <c r="AN296" s="189"/>
      <c r="AO296" s="189"/>
      <c r="AP296" s="189"/>
      <c r="AQ296" s="189"/>
      <c r="AR296" s="189"/>
    </row>
    <row r="297" spans="1:44" ht="15.75" x14ac:dyDescent="0.25">
      <c r="A297" s="166" t="s">
        <v>344</v>
      </c>
      <c r="B297" s="164"/>
      <c r="C297" s="164"/>
      <c r="D297" s="164"/>
      <c r="E297" s="164"/>
      <c r="F297" s="164"/>
      <c r="M297" s="251"/>
      <c r="N297" s="78" t="s">
        <v>785</v>
      </c>
      <c r="O297" s="187"/>
      <c r="P297" s="185"/>
      <c r="Q297" s="200"/>
      <c r="R297" s="189"/>
      <c r="S297" s="189"/>
      <c r="T297" s="189"/>
      <c r="U297" s="189"/>
      <c r="V297" s="189"/>
      <c r="W297" s="189"/>
      <c r="X297" s="189"/>
      <c r="Y297" s="189"/>
      <c r="Z297" s="189"/>
      <c r="AA297" s="189"/>
      <c r="AB297" s="189"/>
      <c r="AC297" s="189"/>
      <c r="AD297" s="189"/>
      <c r="AE297" s="189"/>
      <c r="AF297" s="189"/>
      <c r="AG297" s="189"/>
      <c r="AH297" s="189"/>
      <c r="AI297" s="189"/>
      <c r="AJ297" s="189"/>
      <c r="AK297" s="189"/>
      <c r="AL297" s="189"/>
      <c r="AM297" s="189"/>
      <c r="AN297" s="189"/>
      <c r="AO297" s="189"/>
      <c r="AP297" s="189"/>
      <c r="AQ297" s="189"/>
      <c r="AR297" s="189"/>
    </row>
    <row r="298" spans="1:44" ht="15.75" x14ac:dyDescent="0.25">
      <c r="A298" s="166" t="s">
        <v>345</v>
      </c>
      <c r="B298" s="164"/>
      <c r="C298" s="164"/>
      <c r="D298" s="164"/>
      <c r="E298" s="164"/>
      <c r="F298" s="164"/>
      <c r="M298" s="251"/>
      <c r="N298" s="78" t="s">
        <v>786</v>
      </c>
      <c r="O298" s="187"/>
      <c r="P298" s="185"/>
      <c r="Q298" s="200"/>
      <c r="R298" s="189"/>
      <c r="S298" s="189"/>
      <c r="T298" s="189"/>
      <c r="U298" s="189"/>
      <c r="V298" s="189"/>
      <c r="W298" s="189"/>
      <c r="X298" s="189"/>
      <c r="Y298" s="189"/>
      <c r="Z298" s="189"/>
      <c r="AA298" s="189"/>
      <c r="AB298" s="189"/>
      <c r="AC298" s="189"/>
      <c r="AD298" s="189"/>
      <c r="AE298" s="189"/>
      <c r="AF298" s="189"/>
      <c r="AG298" s="189"/>
      <c r="AH298" s="189"/>
      <c r="AI298" s="189"/>
      <c r="AJ298" s="189"/>
      <c r="AK298" s="189"/>
      <c r="AL298" s="189"/>
      <c r="AM298" s="189"/>
      <c r="AN298" s="189"/>
      <c r="AO298" s="189"/>
      <c r="AP298" s="189"/>
      <c r="AQ298" s="189"/>
      <c r="AR298" s="189"/>
    </row>
    <row r="299" spans="1:44" ht="15.75" x14ac:dyDescent="0.25">
      <c r="A299" s="166" t="s">
        <v>346</v>
      </c>
      <c r="B299" s="164"/>
      <c r="C299" s="164"/>
      <c r="D299" s="164"/>
      <c r="E299" s="164"/>
      <c r="F299" s="164"/>
      <c r="M299" s="251"/>
      <c r="N299" s="78" t="s">
        <v>787</v>
      </c>
      <c r="O299" s="187"/>
      <c r="P299" s="185"/>
      <c r="Q299" s="200"/>
      <c r="R299" s="189"/>
      <c r="S299" s="189"/>
      <c r="T299" s="189"/>
      <c r="U299" s="189"/>
      <c r="V299" s="189"/>
      <c r="W299" s="189"/>
      <c r="X299" s="189"/>
      <c r="Y299" s="189"/>
      <c r="Z299" s="189"/>
      <c r="AA299" s="189"/>
      <c r="AB299" s="189"/>
      <c r="AC299" s="189"/>
      <c r="AD299" s="189"/>
      <c r="AE299" s="189"/>
      <c r="AF299" s="189"/>
      <c r="AG299" s="189"/>
      <c r="AH299" s="189"/>
      <c r="AI299" s="189"/>
      <c r="AJ299" s="189"/>
      <c r="AK299" s="189"/>
      <c r="AL299" s="189"/>
      <c r="AM299" s="189"/>
      <c r="AN299" s="189"/>
      <c r="AO299" s="189"/>
      <c r="AP299" s="189"/>
      <c r="AQ299" s="189"/>
      <c r="AR299" s="189"/>
    </row>
    <row r="300" spans="1:44" ht="15.75" x14ac:dyDescent="0.25">
      <c r="A300" s="166" t="s">
        <v>347</v>
      </c>
      <c r="B300" s="164"/>
      <c r="C300" s="164"/>
      <c r="D300" s="164"/>
      <c r="E300" s="164"/>
      <c r="F300" s="164"/>
      <c r="M300" s="251"/>
      <c r="N300" s="78" t="s">
        <v>788</v>
      </c>
      <c r="O300" s="187"/>
      <c r="P300" s="185"/>
      <c r="Q300" s="200"/>
      <c r="R300" s="189"/>
      <c r="S300" s="189"/>
      <c r="T300" s="189"/>
      <c r="U300" s="189"/>
      <c r="V300" s="189"/>
      <c r="W300" s="189"/>
      <c r="X300" s="189"/>
      <c r="Y300" s="189"/>
      <c r="Z300" s="189"/>
      <c r="AA300" s="189"/>
      <c r="AB300" s="189"/>
      <c r="AC300" s="189"/>
      <c r="AD300" s="189"/>
      <c r="AE300" s="189"/>
      <c r="AF300" s="189"/>
      <c r="AG300" s="189"/>
      <c r="AH300" s="189"/>
      <c r="AI300" s="189"/>
      <c r="AJ300" s="189"/>
      <c r="AK300" s="189"/>
      <c r="AL300" s="189"/>
      <c r="AM300" s="189"/>
      <c r="AN300" s="189"/>
      <c r="AO300" s="189"/>
      <c r="AP300" s="189"/>
      <c r="AQ300" s="189"/>
      <c r="AR300" s="189"/>
    </row>
    <row r="301" spans="1:44" ht="15.75" x14ac:dyDescent="0.25">
      <c r="A301" s="166" t="s">
        <v>348</v>
      </c>
      <c r="B301" s="164"/>
      <c r="C301" s="164"/>
      <c r="D301" s="164"/>
      <c r="E301" s="164"/>
      <c r="F301" s="164"/>
      <c r="M301" s="251"/>
      <c r="N301" s="78" t="s">
        <v>789</v>
      </c>
      <c r="O301" s="187"/>
      <c r="P301" s="185"/>
      <c r="Q301" s="200"/>
      <c r="R301" s="189"/>
      <c r="S301" s="189"/>
      <c r="T301" s="189"/>
      <c r="U301" s="189"/>
      <c r="V301" s="189"/>
      <c r="W301" s="189"/>
      <c r="X301" s="189"/>
      <c r="Y301" s="189"/>
      <c r="Z301" s="189"/>
      <c r="AA301" s="189"/>
      <c r="AB301" s="189"/>
      <c r="AC301" s="189"/>
      <c r="AD301" s="189"/>
      <c r="AE301" s="189"/>
      <c r="AF301" s="189"/>
      <c r="AG301" s="189"/>
      <c r="AH301" s="189"/>
      <c r="AI301" s="189"/>
      <c r="AJ301" s="189"/>
      <c r="AK301" s="189"/>
      <c r="AL301" s="189"/>
      <c r="AM301" s="189"/>
      <c r="AN301" s="189"/>
      <c r="AO301" s="189"/>
      <c r="AP301" s="189"/>
      <c r="AQ301" s="189"/>
      <c r="AR301" s="189"/>
    </row>
    <row r="302" spans="1:44" ht="15.75" x14ac:dyDescent="0.25">
      <c r="A302" s="166" t="s">
        <v>349</v>
      </c>
      <c r="B302" s="164"/>
      <c r="C302" s="164"/>
      <c r="D302" s="164"/>
      <c r="E302" s="164"/>
      <c r="F302" s="164"/>
      <c r="M302" s="251"/>
      <c r="N302" s="78" t="s">
        <v>790</v>
      </c>
      <c r="O302" s="187"/>
      <c r="P302" s="185"/>
      <c r="Q302" s="200"/>
      <c r="R302" s="189"/>
      <c r="S302" s="189"/>
      <c r="T302" s="189"/>
      <c r="U302" s="189"/>
      <c r="V302" s="189"/>
      <c r="W302" s="189"/>
      <c r="X302" s="189"/>
      <c r="Y302" s="189"/>
      <c r="Z302" s="189"/>
      <c r="AA302" s="189"/>
      <c r="AB302" s="189"/>
      <c r="AC302" s="189"/>
      <c r="AD302" s="189"/>
      <c r="AE302" s="189"/>
      <c r="AF302" s="189"/>
      <c r="AG302" s="189"/>
      <c r="AH302" s="189"/>
      <c r="AI302" s="189"/>
      <c r="AJ302" s="189"/>
      <c r="AK302" s="189"/>
      <c r="AL302" s="189"/>
      <c r="AM302" s="189"/>
      <c r="AN302" s="189"/>
      <c r="AO302" s="189"/>
      <c r="AP302" s="189"/>
      <c r="AQ302" s="189"/>
      <c r="AR302" s="189"/>
    </row>
    <row r="303" spans="1:44" ht="15.75" x14ac:dyDescent="0.25">
      <c r="A303" s="166" t="s">
        <v>350</v>
      </c>
      <c r="B303" s="164"/>
      <c r="C303" s="164"/>
      <c r="D303" s="164"/>
      <c r="E303" s="164"/>
      <c r="F303" s="164"/>
      <c r="M303" s="251"/>
      <c r="N303" s="78" t="s">
        <v>791</v>
      </c>
      <c r="O303" s="187"/>
      <c r="P303" s="185"/>
      <c r="Q303" s="200"/>
      <c r="R303" s="189"/>
      <c r="S303" s="189"/>
      <c r="T303" s="189"/>
      <c r="U303" s="189"/>
      <c r="V303" s="189"/>
      <c r="W303" s="189"/>
      <c r="X303" s="189"/>
      <c r="Y303" s="189"/>
      <c r="Z303" s="189"/>
      <c r="AA303" s="189"/>
      <c r="AB303" s="189"/>
      <c r="AC303" s="189"/>
      <c r="AD303" s="189"/>
      <c r="AE303" s="189"/>
      <c r="AF303" s="189"/>
      <c r="AG303" s="189"/>
      <c r="AH303" s="189"/>
      <c r="AI303" s="189"/>
      <c r="AJ303" s="189"/>
      <c r="AK303" s="189"/>
      <c r="AL303" s="189"/>
      <c r="AM303" s="189"/>
      <c r="AN303" s="189"/>
      <c r="AO303" s="189"/>
      <c r="AP303" s="189"/>
      <c r="AQ303" s="189"/>
      <c r="AR303" s="189"/>
    </row>
    <row r="304" spans="1:44" ht="15.75" x14ac:dyDescent="0.25">
      <c r="A304" s="166" t="s">
        <v>351</v>
      </c>
      <c r="B304" s="164"/>
      <c r="C304" s="164"/>
      <c r="D304" s="164"/>
      <c r="E304" s="164"/>
      <c r="F304" s="164"/>
      <c r="M304" s="251"/>
      <c r="N304" s="78" t="s">
        <v>792</v>
      </c>
      <c r="O304" s="187"/>
      <c r="P304" s="185"/>
      <c r="Q304" s="200"/>
      <c r="R304" s="189"/>
      <c r="S304" s="189"/>
      <c r="T304" s="189"/>
      <c r="U304" s="189"/>
      <c r="V304" s="189"/>
      <c r="W304" s="189"/>
      <c r="X304" s="189"/>
      <c r="Y304" s="189"/>
      <c r="Z304" s="189"/>
      <c r="AA304" s="189"/>
      <c r="AB304" s="189"/>
      <c r="AC304" s="189"/>
      <c r="AD304" s="189"/>
      <c r="AE304" s="189"/>
      <c r="AF304" s="189"/>
      <c r="AG304" s="189"/>
      <c r="AH304" s="189"/>
      <c r="AI304" s="189"/>
      <c r="AJ304" s="189"/>
      <c r="AK304" s="189"/>
      <c r="AL304" s="189"/>
      <c r="AM304" s="189"/>
      <c r="AN304" s="189"/>
      <c r="AO304" s="189"/>
      <c r="AP304" s="189"/>
      <c r="AQ304" s="189"/>
      <c r="AR304" s="189"/>
    </row>
    <row r="305" spans="1:44" ht="15.75" x14ac:dyDescent="0.25">
      <c r="A305" s="166" t="s">
        <v>352</v>
      </c>
      <c r="B305" s="164"/>
      <c r="C305" s="164"/>
      <c r="D305" s="164"/>
      <c r="E305" s="164"/>
      <c r="F305" s="164"/>
      <c r="M305" s="251"/>
      <c r="N305" s="78" t="s">
        <v>793</v>
      </c>
      <c r="O305" s="187"/>
      <c r="P305" s="185"/>
      <c r="Q305" s="200"/>
      <c r="R305" s="189"/>
      <c r="S305" s="189"/>
      <c r="T305" s="189"/>
      <c r="U305" s="189"/>
      <c r="V305" s="189"/>
      <c r="W305" s="189"/>
      <c r="X305" s="189"/>
      <c r="Y305" s="189"/>
      <c r="Z305" s="189"/>
      <c r="AA305" s="189"/>
      <c r="AB305" s="189"/>
      <c r="AC305" s="189"/>
      <c r="AD305" s="189"/>
      <c r="AE305" s="189"/>
      <c r="AF305" s="189"/>
      <c r="AG305" s="189"/>
      <c r="AH305" s="189"/>
      <c r="AI305" s="189"/>
      <c r="AJ305" s="189"/>
      <c r="AK305" s="189"/>
      <c r="AL305" s="189"/>
      <c r="AM305" s="189"/>
      <c r="AN305" s="189"/>
      <c r="AO305" s="189"/>
      <c r="AP305" s="189"/>
      <c r="AQ305" s="189"/>
      <c r="AR305" s="189"/>
    </row>
    <row r="306" spans="1:44" ht="15.75" x14ac:dyDescent="0.25">
      <c r="A306" s="166" t="s">
        <v>353</v>
      </c>
      <c r="B306" s="164"/>
      <c r="C306" s="164"/>
      <c r="D306" s="164"/>
      <c r="E306" s="164"/>
      <c r="F306" s="164"/>
      <c r="M306" s="251"/>
      <c r="N306" s="78" t="s">
        <v>794</v>
      </c>
      <c r="O306" s="187"/>
      <c r="P306" s="185"/>
      <c r="Q306" s="200"/>
      <c r="R306" s="189"/>
      <c r="S306" s="189"/>
      <c r="T306" s="189"/>
      <c r="U306" s="189"/>
      <c r="V306" s="189"/>
      <c r="W306" s="189"/>
      <c r="X306" s="189"/>
      <c r="Y306" s="189"/>
      <c r="Z306" s="189"/>
      <c r="AA306" s="189"/>
      <c r="AB306" s="189"/>
      <c r="AC306" s="189"/>
      <c r="AD306" s="189"/>
      <c r="AE306" s="189"/>
      <c r="AF306" s="189"/>
      <c r="AG306" s="189"/>
      <c r="AH306" s="189"/>
      <c r="AI306" s="189"/>
      <c r="AJ306" s="189"/>
      <c r="AK306" s="189"/>
      <c r="AL306" s="189"/>
      <c r="AM306" s="189"/>
      <c r="AN306" s="189"/>
      <c r="AO306" s="189"/>
      <c r="AP306" s="189"/>
      <c r="AQ306" s="189"/>
      <c r="AR306" s="189"/>
    </row>
    <row r="307" spans="1:44" ht="15.75" x14ac:dyDescent="0.25">
      <c r="A307" s="166" t="s">
        <v>354</v>
      </c>
      <c r="B307" s="164"/>
      <c r="C307" s="164"/>
      <c r="D307" s="164"/>
      <c r="E307" s="164"/>
      <c r="F307" s="164"/>
      <c r="M307" s="251"/>
      <c r="N307" s="78" t="s">
        <v>795</v>
      </c>
      <c r="O307" s="187"/>
      <c r="P307" s="185"/>
      <c r="Q307" s="200"/>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row>
    <row r="308" spans="1:44" ht="15.75" x14ac:dyDescent="0.25">
      <c r="A308" s="166" t="s">
        <v>355</v>
      </c>
      <c r="B308" s="164"/>
      <c r="C308" s="164"/>
      <c r="D308" s="164"/>
      <c r="E308" s="164"/>
      <c r="F308" s="164"/>
      <c r="M308" s="251"/>
      <c r="N308" s="78" t="s">
        <v>796</v>
      </c>
      <c r="O308" s="187"/>
      <c r="P308" s="185"/>
      <c r="Q308" s="200"/>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row>
    <row r="309" spans="1:44" ht="15.75" x14ac:dyDescent="0.25">
      <c r="A309" s="166" t="s">
        <v>356</v>
      </c>
      <c r="B309" s="164"/>
      <c r="C309" s="164"/>
      <c r="D309" s="164"/>
      <c r="E309" s="164"/>
      <c r="F309" s="164"/>
      <c r="M309" s="251"/>
      <c r="N309" s="78" t="s">
        <v>797</v>
      </c>
      <c r="O309" s="187"/>
      <c r="P309" s="185"/>
      <c r="Q309" s="200"/>
      <c r="R309" s="189"/>
      <c r="S309" s="189"/>
      <c r="T309" s="189"/>
      <c r="U309" s="189"/>
      <c r="V309" s="189"/>
      <c r="W309" s="189"/>
      <c r="X309" s="189"/>
      <c r="Y309" s="189"/>
      <c r="Z309" s="189"/>
      <c r="AA309" s="189"/>
      <c r="AB309" s="189"/>
      <c r="AC309" s="189"/>
      <c r="AD309" s="189"/>
      <c r="AE309" s="189"/>
      <c r="AF309" s="189"/>
      <c r="AG309" s="189"/>
      <c r="AH309" s="189"/>
      <c r="AI309" s="189"/>
      <c r="AJ309" s="189"/>
      <c r="AK309" s="189"/>
      <c r="AL309" s="189"/>
      <c r="AM309" s="189"/>
      <c r="AN309" s="189"/>
      <c r="AO309" s="189"/>
      <c r="AP309" s="189"/>
      <c r="AQ309" s="189"/>
      <c r="AR309" s="189"/>
    </row>
    <row r="310" spans="1:44" ht="15.75" x14ac:dyDescent="0.25">
      <c r="A310" s="166" t="s">
        <v>357</v>
      </c>
      <c r="B310" s="164"/>
      <c r="C310" s="164"/>
      <c r="D310" s="164"/>
      <c r="E310" s="164"/>
      <c r="F310" s="164"/>
      <c r="M310" s="251"/>
      <c r="N310" s="78" t="s">
        <v>798</v>
      </c>
      <c r="O310" s="187"/>
      <c r="P310" s="185"/>
      <c r="Q310" s="200"/>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row>
    <row r="311" spans="1:44" ht="15.75" x14ac:dyDescent="0.25">
      <c r="A311" s="166" t="s">
        <v>358</v>
      </c>
      <c r="B311" s="164"/>
      <c r="C311" s="164"/>
      <c r="D311" s="164"/>
      <c r="E311" s="164"/>
      <c r="F311" s="164"/>
      <c r="M311" s="251"/>
      <c r="N311" s="78" t="s">
        <v>799</v>
      </c>
      <c r="O311" s="187"/>
      <c r="P311" s="185"/>
      <c r="Q311" s="200"/>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row>
    <row r="312" spans="1:44" ht="15.75" x14ac:dyDescent="0.25">
      <c r="A312" s="166" t="s">
        <v>359</v>
      </c>
      <c r="B312" s="164"/>
      <c r="C312" s="164"/>
      <c r="D312" s="164"/>
      <c r="E312" s="164"/>
      <c r="F312" s="164"/>
      <c r="M312" s="251"/>
      <c r="N312" s="78" t="s">
        <v>800</v>
      </c>
      <c r="O312" s="187"/>
      <c r="P312" s="185"/>
      <c r="Q312" s="200"/>
      <c r="R312" s="189"/>
      <c r="S312" s="189"/>
      <c r="T312" s="189"/>
      <c r="U312" s="189"/>
      <c r="V312" s="189"/>
      <c r="W312" s="189"/>
      <c r="X312" s="189"/>
      <c r="Y312" s="189"/>
      <c r="Z312" s="189"/>
      <c r="AA312" s="189"/>
      <c r="AB312" s="189"/>
      <c r="AC312" s="189"/>
      <c r="AD312" s="189"/>
      <c r="AE312" s="189"/>
      <c r="AF312" s="189"/>
      <c r="AG312" s="189"/>
      <c r="AH312" s="189"/>
      <c r="AI312" s="189"/>
      <c r="AJ312" s="189"/>
      <c r="AK312" s="189"/>
      <c r="AL312" s="189"/>
      <c r="AM312" s="189"/>
      <c r="AN312" s="189"/>
      <c r="AO312" s="189"/>
      <c r="AP312" s="189"/>
      <c r="AQ312" s="189"/>
      <c r="AR312" s="189"/>
    </row>
    <row r="313" spans="1:44" ht="15.75" x14ac:dyDescent="0.25">
      <c r="A313" s="166" t="s">
        <v>360</v>
      </c>
      <c r="B313" s="164"/>
      <c r="C313" s="164"/>
      <c r="D313" s="164"/>
      <c r="E313" s="164"/>
      <c r="F313" s="164"/>
      <c r="M313" s="251"/>
      <c r="N313" s="78" t="s">
        <v>801</v>
      </c>
      <c r="O313" s="187"/>
      <c r="P313" s="185"/>
      <c r="Q313" s="200"/>
      <c r="R313" s="189"/>
      <c r="S313" s="189"/>
      <c r="T313" s="189"/>
      <c r="U313" s="189"/>
      <c r="V313" s="189"/>
      <c r="W313" s="189"/>
      <c r="X313" s="189"/>
      <c r="Y313" s="189"/>
      <c r="Z313" s="189"/>
      <c r="AA313" s="189"/>
      <c r="AB313" s="189"/>
      <c r="AC313" s="189"/>
      <c r="AD313" s="189"/>
      <c r="AE313" s="189"/>
      <c r="AF313" s="189"/>
      <c r="AG313" s="189"/>
      <c r="AH313" s="189"/>
      <c r="AI313" s="189"/>
      <c r="AJ313" s="189"/>
      <c r="AK313" s="189"/>
      <c r="AL313" s="189"/>
      <c r="AM313" s="189"/>
      <c r="AN313" s="189"/>
      <c r="AO313" s="189"/>
      <c r="AP313" s="189"/>
      <c r="AQ313" s="189"/>
      <c r="AR313" s="189"/>
    </row>
    <row r="314" spans="1:44" ht="15.75" x14ac:dyDescent="0.25">
      <c r="A314" s="166" t="s">
        <v>361</v>
      </c>
      <c r="B314" s="164"/>
      <c r="C314" s="164"/>
      <c r="D314" s="164"/>
      <c r="E314" s="164"/>
      <c r="F314" s="164"/>
      <c r="M314" s="251"/>
      <c r="N314" s="78" t="s">
        <v>802</v>
      </c>
      <c r="O314" s="187"/>
      <c r="P314" s="185"/>
      <c r="Q314" s="200"/>
      <c r="R314" s="189"/>
      <c r="S314" s="189"/>
      <c r="T314" s="189"/>
      <c r="U314" s="189"/>
      <c r="V314" s="189"/>
      <c r="W314" s="189"/>
      <c r="X314" s="189"/>
      <c r="Y314" s="189"/>
      <c r="Z314" s="189"/>
      <c r="AA314" s="189"/>
      <c r="AB314" s="189"/>
      <c r="AC314" s="189"/>
      <c r="AD314" s="189"/>
      <c r="AE314" s="189"/>
      <c r="AF314" s="189"/>
      <c r="AG314" s="189"/>
      <c r="AH314" s="189"/>
      <c r="AI314" s="189"/>
      <c r="AJ314" s="189"/>
      <c r="AK314" s="189"/>
      <c r="AL314" s="189"/>
      <c r="AM314" s="189"/>
      <c r="AN314" s="189"/>
      <c r="AO314" s="189"/>
      <c r="AP314" s="189"/>
      <c r="AQ314" s="189"/>
      <c r="AR314" s="189"/>
    </row>
    <row r="315" spans="1:44" ht="15.75" x14ac:dyDescent="0.25">
      <c r="A315" s="166" t="s">
        <v>362</v>
      </c>
      <c r="B315" s="164"/>
      <c r="C315" s="164"/>
      <c r="D315" s="164"/>
      <c r="E315" s="164"/>
      <c r="F315" s="164"/>
      <c r="M315" s="251"/>
      <c r="N315" s="78" t="s">
        <v>803</v>
      </c>
      <c r="O315" s="187"/>
      <c r="P315" s="185"/>
      <c r="Q315" s="200"/>
      <c r="R315" s="189"/>
      <c r="S315" s="189"/>
      <c r="T315" s="189"/>
      <c r="U315" s="189"/>
      <c r="V315" s="189"/>
      <c r="W315" s="189"/>
      <c r="X315" s="189"/>
      <c r="Y315" s="189"/>
      <c r="Z315" s="189"/>
      <c r="AA315" s="189"/>
      <c r="AB315" s="189"/>
      <c r="AC315" s="189"/>
      <c r="AD315" s="189"/>
      <c r="AE315" s="189"/>
      <c r="AF315" s="189"/>
      <c r="AG315" s="189"/>
      <c r="AH315" s="189"/>
      <c r="AI315" s="189"/>
      <c r="AJ315" s="189"/>
      <c r="AK315" s="189"/>
      <c r="AL315" s="189"/>
      <c r="AM315" s="189"/>
      <c r="AN315" s="189"/>
      <c r="AO315" s="189"/>
      <c r="AP315" s="189"/>
      <c r="AQ315" s="189"/>
      <c r="AR315" s="189"/>
    </row>
    <row r="316" spans="1:44" ht="15.75" x14ac:dyDescent="0.25">
      <c r="A316" s="166" t="s">
        <v>363</v>
      </c>
      <c r="B316" s="164"/>
      <c r="C316" s="164"/>
      <c r="D316" s="164"/>
      <c r="E316" s="164"/>
      <c r="F316" s="164"/>
      <c r="M316" s="251"/>
      <c r="N316" s="78" t="s">
        <v>804</v>
      </c>
      <c r="O316" s="187"/>
      <c r="P316" s="185"/>
      <c r="Q316" s="200"/>
      <c r="R316" s="189"/>
      <c r="S316" s="189"/>
      <c r="T316" s="189"/>
      <c r="U316" s="189"/>
      <c r="V316" s="189"/>
      <c r="W316" s="189"/>
      <c r="X316" s="189"/>
      <c r="Y316" s="189"/>
      <c r="Z316" s="189"/>
      <c r="AA316" s="189"/>
      <c r="AB316" s="189"/>
      <c r="AC316" s="189"/>
      <c r="AD316" s="189"/>
      <c r="AE316" s="189"/>
      <c r="AF316" s="189"/>
      <c r="AG316" s="189"/>
      <c r="AH316" s="189"/>
      <c r="AI316" s="189"/>
      <c r="AJ316" s="189"/>
      <c r="AK316" s="189"/>
      <c r="AL316" s="189"/>
      <c r="AM316" s="189"/>
      <c r="AN316" s="189"/>
      <c r="AO316" s="189"/>
      <c r="AP316" s="189"/>
      <c r="AQ316" s="189"/>
      <c r="AR316" s="189"/>
    </row>
    <row r="317" spans="1:44" ht="15.75" x14ac:dyDescent="0.25">
      <c r="A317" s="166" t="s">
        <v>364</v>
      </c>
      <c r="B317" s="164"/>
      <c r="C317" s="164"/>
      <c r="D317" s="164"/>
      <c r="E317" s="164"/>
      <c r="F317" s="164"/>
      <c r="M317" s="251"/>
      <c r="N317" s="78" t="s">
        <v>805</v>
      </c>
      <c r="O317" s="187"/>
      <c r="P317" s="185"/>
      <c r="Q317" s="200"/>
      <c r="R317" s="189"/>
      <c r="S317" s="189"/>
      <c r="T317" s="189"/>
      <c r="U317" s="189"/>
      <c r="V317" s="189"/>
      <c r="W317" s="189"/>
      <c r="X317" s="189"/>
      <c r="Y317" s="189"/>
      <c r="Z317" s="189"/>
      <c r="AA317" s="189"/>
      <c r="AB317" s="189"/>
      <c r="AC317" s="189"/>
      <c r="AD317" s="189"/>
      <c r="AE317" s="189"/>
      <c r="AF317" s="189"/>
      <c r="AG317" s="189"/>
      <c r="AH317" s="189"/>
      <c r="AI317" s="189"/>
      <c r="AJ317" s="189"/>
      <c r="AK317" s="189"/>
      <c r="AL317" s="189"/>
      <c r="AM317" s="189"/>
      <c r="AN317" s="189"/>
      <c r="AO317" s="189"/>
      <c r="AP317" s="189"/>
      <c r="AQ317" s="189"/>
      <c r="AR317" s="189"/>
    </row>
    <row r="318" spans="1:44" ht="15.75" x14ac:dyDescent="0.25">
      <c r="A318" s="166" t="s">
        <v>365</v>
      </c>
      <c r="B318" s="164"/>
      <c r="C318" s="164"/>
      <c r="D318" s="164"/>
      <c r="E318" s="164"/>
      <c r="F318" s="164"/>
      <c r="M318" s="251"/>
      <c r="N318" s="78" t="s">
        <v>806</v>
      </c>
      <c r="O318" s="187"/>
      <c r="P318" s="185"/>
      <c r="Q318" s="200"/>
      <c r="R318" s="189"/>
      <c r="S318" s="189"/>
      <c r="T318" s="189"/>
      <c r="U318" s="189"/>
      <c r="V318" s="189"/>
      <c r="W318" s="189"/>
      <c r="X318" s="189"/>
      <c r="Y318" s="189"/>
      <c r="Z318" s="189"/>
      <c r="AA318" s="189"/>
      <c r="AB318" s="189"/>
      <c r="AC318" s="189"/>
      <c r="AD318" s="189"/>
      <c r="AE318" s="189"/>
      <c r="AF318" s="189"/>
      <c r="AG318" s="189"/>
      <c r="AH318" s="189"/>
      <c r="AI318" s="189"/>
      <c r="AJ318" s="189"/>
      <c r="AK318" s="189"/>
      <c r="AL318" s="189"/>
      <c r="AM318" s="189"/>
      <c r="AN318" s="189"/>
      <c r="AO318" s="189"/>
      <c r="AP318" s="189"/>
      <c r="AQ318" s="189"/>
      <c r="AR318" s="189"/>
    </row>
    <row r="319" spans="1:44" ht="15.75" x14ac:dyDescent="0.25">
      <c r="A319" s="166" t="s">
        <v>366</v>
      </c>
      <c r="B319" s="164"/>
      <c r="C319" s="164"/>
      <c r="D319" s="164"/>
      <c r="E319" s="164"/>
      <c r="F319" s="164"/>
      <c r="M319" s="251"/>
      <c r="N319" s="78" t="s">
        <v>807</v>
      </c>
      <c r="O319" s="187"/>
      <c r="P319" s="185"/>
      <c r="Q319" s="200"/>
      <c r="R319" s="189"/>
      <c r="S319" s="189"/>
      <c r="T319" s="189"/>
      <c r="U319" s="189"/>
      <c r="V319" s="189"/>
      <c r="W319" s="189"/>
      <c r="X319" s="189"/>
      <c r="Y319" s="189"/>
      <c r="Z319" s="189"/>
      <c r="AA319" s="189"/>
      <c r="AB319" s="189"/>
      <c r="AC319" s="189"/>
      <c r="AD319" s="189"/>
      <c r="AE319" s="189"/>
      <c r="AF319" s="189"/>
      <c r="AG319" s="189"/>
      <c r="AH319" s="189"/>
      <c r="AI319" s="189"/>
      <c r="AJ319" s="189"/>
      <c r="AK319" s="189"/>
      <c r="AL319" s="189"/>
      <c r="AM319" s="189"/>
      <c r="AN319" s="189"/>
      <c r="AO319" s="189"/>
      <c r="AP319" s="189"/>
      <c r="AQ319" s="189"/>
      <c r="AR319" s="189"/>
    </row>
    <row r="320" spans="1:44" ht="15.75" x14ac:dyDescent="0.25">
      <c r="A320" s="166" t="s">
        <v>367</v>
      </c>
      <c r="B320" s="164"/>
      <c r="C320" s="164"/>
      <c r="D320" s="164"/>
      <c r="E320" s="164"/>
      <c r="F320" s="164"/>
      <c r="M320" s="251"/>
      <c r="N320" s="78" t="s">
        <v>808</v>
      </c>
      <c r="O320" s="187"/>
      <c r="P320" s="185"/>
      <c r="Q320" s="214"/>
      <c r="R320" s="189"/>
      <c r="S320" s="189"/>
      <c r="T320" s="189"/>
      <c r="U320" s="189"/>
      <c r="V320" s="189"/>
      <c r="W320" s="189"/>
      <c r="X320" s="189"/>
      <c r="Y320" s="189"/>
      <c r="Z320" s="189"/>
      <c r="AA320" s="189"/>
      <c r="AB320" s="189"/>
      <c r="AC320" s="189"/>
      <c r="AD320" s="189"/>
      <c r="AE320" s="189"/>
      <c r="AF320" s="189"/>
      <c r="AG320" s="189"/>
      <c r="AH320" s="189"/>
      <c r="AI320" s="189"/>
      <c r="AJ320" s="189"/>
      <c r="AK320" s="189"/>
      <c r="AL320" s="189"/>
      <c r="AM320" s="189"/>
      <c r="AN320" s="189"/>
      <c r="AO320" s="189"/>
      <c r="AP320" s="189"/>
      <c r="AQ320" s="189"/>
      <c r="AR320" s="189"/>
    </row>
    <row r="321" spans="1:44" ht="15.75" x14ac:dyDescent="0.25">
      <c r="A321" s="166" t="s">
        <v>368</v>
      </c>
      <c r="B321" s="164"/>
      <c r="C321" s="164"/>
      <c r="D321" s="164"/>
      <c r="E321" s="164"/>
      <c r="F321" s="164"/>
      <c r="M321" s="251"/>
      <c r="N321" s="78" t="s">
        <v>809</v>
      </c>
      <c r="O321" s="187"/>
      <c r="P321" s="185"/>
      <c r="Q321" s="214"/>
      <c r="R321" s="189"/>
      <c r="S321" s="189"/>
      <c r="T321" s="189"/>
      <c r="U321" s="189"/>
      <c r="V321" s="189"/>
      <c r="W321" s="189"/>
      <c r="X321" s="189"/>
      <c r="Y321" s="189"/>
      <c r="Z321" s="189"/>
      <c r="AA321" s="189"/>
      <c r="AB321" s="189"/>
      <c r="AC321" s="189"/>
      <c r="AD321" s="189"/>
      <c r="AE321" s="189"/>
      <c r="AF321" s="189"/>
      <c r="AG321" s="189"/>
      <c r="AH321" s="189"/>
      <c r="AI321" s="189"/>
      <c r="AJ321" s="189"/>
      <c r="AK321" s="189"/>
      <c r="AL321" s="189"/>
      <c r="AM321" s="189"/>
      <c r="AN321" s="189"/>
      <c r="AO321" s="189"/>
      <c r="AP321" s="189"/>
      <c r="AQ321" s="189"/>
      <c r="AR321" s="189"/>
    </row>
    <row r="322" spans="1:44" ht="15.75" x14ac:dyDescent="0.25">
      <c r="A322" s="166" t="s">
        <v>369</v>
      </c>
      <c r="B322" s="164"/>
      <c r="C322" s="164"/>
      <c r="D322" s="164"/>
      <c r="E322" s="164"/>
      <c r="F322" s="164"/>
      <c r="M322" s="251"/>
      <c r="N322" s="78" t="s">
        <v>810</v>
      </c>
      <c r="O322" s="187"/>
      <c r="P322" s="185"/>
      <c r="Q322" s="214"/>
      <c r="R322" s="189"/>
      <c r="S322" s="189"/>
      <c r="T322" s="189"/>
      <c r="U322" s="189"/>
      <c r="V322" s="189"/>
      <c r="W322" s="189"/>
      <c r="X322" s="189"/>
      <c r="Y322" s="189"/>
      <c r="Z322" s="189"/>
      <c r="AA322" s="189"/>
      <c r="AB322" s="189"/>
      <c r="AC322" s="189"/>
      <c r="AD322" s="189"/>
      <c r="AE322" s="189"/>
      <c r="AF322" s="189"/>
      <c r="AG322" s="189"/>
      <c r="AH322" s="189"/>
      <c r="AI322" s="189"/>
      <c r="AJ322" s="189"/>
      <c r="AK322" s="189"/>
      <c r="AL322" s="189"/>
      <c r="AM322" s="189"/>
      <c r="AN322" s="189"/>
      <c r="AO322" s="189"/>
      <c r="AP322" s="189"/>
      <c r="AQ322" s="189"/>
      <c r="AR322" s="189"/>
    </row>
    <row r="323" spans="1:44" ht="15.75" x14ac:dyDescent="0.25">
      <c r="A323" s="166" t="s">
        <v>370</v>
      </c>
      <c r="B323" s="164"/>
      <c r="C323" s="164"/>
      <c r="D323" s="164"/>
      <c r="E323" s="164"/>
      <c r="F323" s="164"/>
      <c r="M323" s="251"/>
      <c r="N323" s="78" t="s">
        <v>811</v>
      </c>
      <c r="O323" s="187"/>
      <c r="P323" s="185"/>
      <c r="Q323" s="200"/>
      <c r="R323" s="189"/>
      <c r="S323" s="189"/>
      <c r="T323" s="189"/>
      <c r="U323" s="189"/>
      <c r="V323" s="189"/>
      <c r="W323" s="189"/>
      <c r="X323" s="189"/>
      <c r="Y323" s="189"/>
      <c r="Z323" s="189"/>
      <c r="AA323" s="189"/>
      <c r="AB323" s="189"/>
      <c r="AC323" s="189"/>
      <c r="AD323" s="189"/>
      <c r="AE323" s="189"/>
      <c r="AF323" s="189"/>
      <c r="AG323" s="189"/>
      <c r="AH323" s="189"/>
      <c r="AI323" s="189"/>
      <c r="AJ323" s="189"/>
      <c r="AK323" s="189"/>
      <c r="AL323" s="189"/>
      <c r="AM323" s="189"/>
      <c r="AN323" s="189"/>
      <c r="AO323" s="189"/>
      <c r="AP323" s="189"/>
      <c r="AQ323" s="189"/>
      <c r="AR323" s="189"/>
    </row>
    <row r="324" spans="1:44" ht="15.75" x14ac:dyDescent="0.25">
      <c r="A324" s="166" t="s">
        <v>371</v>
      </c>
      <c r="B324" s="164"/>
      <c r="C324" s="164"/>
      <c r="D324" s="164"/>
      <c r="E324" s="164"/>
      <c r="F324" s="164"/>
      <c r="M324" s="251"/>
      <c r="N324" s="78" t="s">
        <v>812</v>
      </c>
      <c r="O324" s="187"/>
      <c r="P324" s="185"/>
      <c r="Q324" s="200"/>
      <c r="R324" s="189"/>
      <c r="S324" s="189"/>
      <c r="T324" s="189"/>
      <c r="U324" s="189"/>
      <c r="V324" s="189"/>
      <c r="W324" s="189"/>
      <c r="X324" s="189"/>
      <c r="Y324" s="189"/>
      <c r="Z324" s="189"/>
      <c r="AA324" s="189"/>
      <c r="AB324" s="189"/>
      <c r="AC324" s="189"/>
      <c r="AD324" s="189"/>
      <c r="AE324" s="189"/>
      <c r="AF324" s="189"/>
      <c r="AG324" s="189"/>
      <c r="AH324" s="189"/>
      <c r="AI324" s="189"/>
      <c r="AJ324" s="189"/>
      <c r="AK324" s="189"/>
      <c r="AL324" s="189"/>
      <c r="AM324" s="189"/>
      <c r="AN324" s="189"/>
      <c r="AO324" s="189"/>
      <c r="AP324" s="189"/>
      <c r="AQ324" s="189"/>
      <c r="AR324" s="189"/>
    </row>
    <row r="325" spans="1:44" ht="15.75" x14ac:dyDescent="0.25">
      <c r="A325" s="166" t="s">
        <v>372</v>
      </c>
      <c r="B325" s="164"/>
      <c r="C325" s="164"/>
      <c r="D325" s="164"/>
      <c r="E325" s="164"/>
      <c r="F325" s="164"/>
      <c r="M325" s="251"/>
      <c r="N325" s="78" t="s">
        <v>813</v>
      </c>
      <c r="O325" s="187"/>
      <c r="P325" s="185"/>
      <c r="Q325" s="200"/>
      <c r="R325" s="189"/>
      <c r="S325" s="189"/>
      <c r="T325" s="189"/>
      <c r="U325" s="189"/>
      <c r="V325" s="189"/>
      <c r="W325" s="189"/>
      <c r="X325" s="189"/>
      <c r="Y325" s="189"/>
      <c r="Z325" s="189"/>
      <c r="AA325" s="189"/>
      <c r="AB325" s="189"/>
      <c r="AC325" s="189"/>
      <c r="AD325" s="189"/>
      <c r="AE325" s="189"/>
      <c r="AF325" s="189"/>
      <c r="AG325" s="189"/>
      <c r="AH325" s="189"/>
      <c r="AI325" s="189"/>
      <c r="AJ325" s="189"/>
      <c r="AK325" s="189"/>
      <c r="AL325" s="189"/>
      <c r="AM325" s="189"/>
      <c r="AN325" s="189"/>
      <c r="AO325" s="189"/>
      <c r="AP325" s="189"/>
      <c r="AQ325" s="189"/>
      <c r="AR325" s="189"/>
    </row>
    <row r="326" spans="1:44" ht="15.75" x14ac:dyDescent="0.25">
      <c r="A326" s="166" t="s">
        <v>373</v>
      </c>
      <c r="B326" s="164"/>
      <c r="C326" s="164"/>
      <c r="D326" s="164"/>
      <c r="E326" s="164"/>
      <c r="F326" s="164"/>
      <c r="M326" s="251"/>
      <c r="N326" s="78" t="s">
        <v>814</v>
      </c>
      <c r="O326" s="187"/>
      <c r="P326" s="185"/>
      <c r="Q326" s="200"/>
      <c r="R326" s="189"/>
      <c r="S326" s="189"/>
      <c r="T326" s="189"/>
      <c r="U326" s="189"/>
      <c r="V326" s="189"/>
      <c r="W326" s="189"/>
      <c r="X326" s="189"/>
      <c r="Y326" s="189"/>
      <c r="Z326" s="189"/>
      <c r="AA326" s="189"/>
      <c r="AB326" s="189"/>
      <c r="AC326" s="189"/>
      <c r="AD326" s="189"/>
      <c r="AE326" s="189"/>
      <c r="AF326" s="189"/>
      <c r="AG326" s="189"/>
      <c r="AH326" s="189"/>
      <c r="AI326" s="189"/>
      <c r="AJ326" s="189"/>
      <c r="AK326" s="189"/>
      <c r="AL326" s="189"/>
      <c r="AM326" s="189"/>
      <c r="AN326" s="189"/>
      <c r="AO326" s="189"/>
      <c r="AP326" s="189"/>
      <c r="AQ326" s="189"/>
      <c r="AR326" s="189"/>
    </row>
    <row r="327" spans="1:44" ht="15.75" x14ac:dyDescent="0.25">
      <c r="A327" s="166" t="s">
        <v>374</v>
      </c>
      <c r="B327" s="164"/>
      <c r="C327" s="164"/>
      <c r="D327" s="164"/>
      <c r="E327" s="164"/>
      <c r="F327" s="164"/>
      <c r="M327" s="251"/>
      <c r="N327" s="89" t="s">
        <v>815</v>
      </c>
      <c r="O327" s="187"/>
      <c r="P327" s="185"/>
      <c r="Q327" s="242"/>
      <c r="R327" s="189"/>
      <c r="S327" s="189"/>
      <c r="T327" s="189"/>
      <c r="U327" s="189"/>
      <c r="V327" s="189"/>
      <c r="W327" s="189"/>
      <c r="X327" s="189"/>
      <c r="Y327" s="189"/>
      <c r="Z327" s="189"/>
      <c r="AA327" s="189"/>
      <c r="AB327" s="189"/>
      <c r="AC327" s="189"/>
      <c r="AD327" s="189"/>
      <c r="AE327" s="189"/>
      <c r="AF327" s="189"/>
      <c r="AG327" s="189"/>
      <c r="AH327" s="189"/>
      <c r="AI327" s="189"/>
      <c r="AJ327" s="189"/>
      <c r="AK327" s="189"/>
      <c r="AL327" s="189"/>
      <c r="AM327" s="189"/>
      <c r="AN327" s="189"/>
      <c r="AO327" s="189"/>
      <c r="AP327" s="189"/>
      <c r="AQ327" s="189"/>
      <c r="AR327" s="189"/>
    </row>
    <row r="328" spans="1:44" ht="15.75" x14ac:dyDescent="0.25">
      <c r="A328" s="166" t="s">
        <v>375</v>
      </c>
      <c r="B328" s="164"/>
      <c r="C328" s="164"/>
      <c r="D328" s="164"/>
      <c r="E328" s="164"/>
      <c r="F328" s="164"/>
      <c r="M328" s="251"/>
      <c r="N328" s="78" t="s">
        <v>816</v>
      </c>
      <c r="O328" s="78"/>
      <c r="P328" s="185"/>
      <c r="Q328" s="200"/>
      <c r="R328" s="189"/>
      <c r="S328" s="189"/>
      <c r="T328" s="189"/>
      <c r="U328" s="189"/>
      <c r="V328" s="189"/>
      <c r="W328" s="189"/>
      <c r="X328" s="189"/>
      <c r="Y328" s="189"/>
      <c r="Z328" s="189"/>
      <c r="AA328" s="189"/>
      <c r="AB328" s="189"/>
      <c r="AC328" s="189"/>
      <c r="AD328" s="189"/>
      <c r="AE328" s="189"/>
      <c r="AF328" s="189"/>
      <c r="AG328" s="189"/>
      <c r="AH328" s="189"/>
      <c r="AI328" s="189"/>
      <c r="AJ328" s="189"/>
      <c r="AK328" s="189"/>
      <c r="AL328" s="189"/>
      <c r="AM328" s="189"/>
      <c r="AN328" s="189"/>
      <c r="AO328" s="189"/>
      <c r="AP328" s="189"/>
      <c r="AQ328" s="189"/>
      <c r="AR328" s="189"/>
    </row>
    <row r="329" spans="1:44" ht="15.75" x14ac:dyDescent="0.25">
      <c r="A329" s="166" t="s">
        <v>376</v>
      </c>
      <c r="B329" s="164"/>
      <c r="C329" s="164"/>
      <c r="D329" s="164"/>
      <c r="E329" s="164"/>
      <c r="F329" s="164"/>
      <c r="M329" s="251"/>
      <c r="N329" s="78" t="s">
        <v>817</v>
      </c>
      <c r="O329" s="78"/>
      <c r="P329" s="185"/>
      <c r="Q329" s="214"/>
      <c r="R329" s="189"/>
      <c r="S329" s="189"/>
      <c r="T329" s="189"/>
      <c r="U329" s="189"/>
      <c r="V329" s="189"/>
      <c r="W329" s="189"/>
      <c r="X329" s="189"/>
      <c r="Y329" s="189"/>
      <c r="Z329" s="189"/>
      <c r="AA329" s="189"/>
      <c r="AB329" s="189"/>
      <c r="AC329" s="189"/>
      <c r="AD329" s="189"/>
      <c r="AE329" s="189"/>
      <c r="AF329" s="189"/>
      <c r="AG329" s="189"/>
      <c r="AH329" s="189"/>
      <c r="AI329" s="189"/>
      <c r="AJ329" s="189"/>
      <c r="AK329" s="189"/>
      <c r="AL329" s="189"/>
      <c r="AM329" s="189"/>
      <c r="AN329" s="189"/>
      <c r="AO329" s="189"/>
      <c r="AP329" s="189"/>
      <c r="AQ329" s="189"/>
      <c r="AR329" s="189"/>
    </row>
    <row r="330" spans="1:44" ht="15.75" x14ac:dyDescent="0.25">
      <c r="A330" s="166" t="s">
        <v>377</v>
      </c>
      <c r="B330" s="164"/>
      <c r="C330" s="164"/>
      <c r="D330" s="164"/>
      <c r="E330" s="164"/>
      <c r="F330" s="164"/>
      <c r="M330" s="251"/>
      <c r="N330" s="78" t="s">
        <v>818</v>
      </c>
      <c r="O330" s="78"/>
      <c r="P330" s="185"/>
      <c r="Q330" s="214"/>
      <c r="R330" s="189"/>
      <c r="S330" s="189"/>
      <c r="T330" s="189"/>
      <c r="U330" s="189"/>
      <c r="V330" s="189"/>
      <c r="W330" s="189"/>
      <c r="X330" s="189"/>
      <c r="Y330" s="189"/>
      <c r="Z330" s="189"/>
      <c r="AA330" s="189"/>
      <c r="AB330" s="189"/>
      <c r="AC330" s="189"/>
      <c r="AD330" s="189"/>
      <c r="AE330" s="189"/>
      <c r="AF330" s="189"/>
      <c r="AG330" s="189"/>
      <c r="AH330" s="189"/>
      <c r="AI330" s="189"/>
      <c r="AJ330" s="189"/>
      <c r="AK330" s="189"/>
      <c r="AL330" s="189"/>
      <c r="AM330" s="189"/>
      <c r="AN330" s="189"/>
      <c r="AO330" s="189"/>
      <c r="AP330" s="189"/>
      <c r="AQ330" s="189"/>
      <c r="AR330" s="189"/>
    </row>
    <row r="331" spans="1:44" ht="15.75" x14ac:dyDescent="0.25">
      <c r="A331" s="166" t="s">
        <v>378</v>
      </c>
      <c r="B331" s="164"/>
      <c r="C331" s="164"/>
      <c r="D331" s="164"/>
      <c r="E331" s="164"/>
      <c r="F331" s="164"/>
      <c r="M331" s="251"/>
      <c r="N331" s="78" t="s">
        <v>819</v>
      </c>
      <c r="O331" s="78"/>
      <c r="P331" s="185"/>
      <c r="Q331" s="214"/>
      <c r="R331" s="189"/>
      <c r="S331" s="189"/>
      <c r="T331" s="189"/>
      <c r="U331" s="189"/>
      <c r="V331" s="189"/>
      <c r="W331" s="189"/>
      <c r="X331" s="189"/>
      <c r="Y331" s="189"/>
      <c r="Z331" s="189"/>
      <c r="AA331" s="189"/>
      <c r="AB331" s="189"/>
      <c r="AC331" s="189"/>
      <c r="AD331" s="189"/>
      <c r="AE331" s="189"/>
      <c r="AF331" s="189"/>
      <c r="AG331" s="189"/>
      <c r="AH331" s="189"/>
      <c r="AI331" s="189"/>
      <c r="AJ331" s="189"/>
      <c r="AK331" s="189"/>
      <c r="AL331" s="189"/>
      <c r="AM331" s="189"/>
      <c r="AN331" s="189"/>
      <c r="AO331" s="189"/>
      <c r="AP331" s="189"/>
      <c r="AQ331" s="189"/>
      <c r="AR331" s="189"/>
    </row>
    <row r="332" spans="1:44" ht="15.75" x14ac:dyDescent="0.25">
      <c r="A332" s="166" t="s">
        <v>379</v>
      </c>
      <c r="B332" s="164"/>
      <c r="C332" s="164"/>
      <c r="D332" s="164"/>
      <c r="E332" s="164"/>
      <c r="F332" s="164"/>
      <c r="M332" s="251"/>
      <c r="N332" s="78" t="s">
        <v>820</v>
      </c>
      <c r="O332" s="78"/>
      <c r="P332" s="185"/>
      <c r="Q332" s="214"/>
      <c r="R332" s="189"/>
      <c r="S332" s="189"/>
      <c r="T332" s="189"/>
      <c r="U332" s="189"/>
      <c r="V332" s="189"/>
      <c r="W332" s="189"/>
      <c r="X332" s="189"/>
      <c r="Y332" s="189"/>
      <c r="Z332" s="189"/>
      <c r="AA332" s="189"/>
      <c r="AB332" s="189"/>
      <c r="AC332" s="189"/>
      <c r="AD332" s="189"/>
      <c r="AE332" s="189"/>
      <c r="AF332" s="189"/>
      <c r="AG332" s="189"/>
      <c r="AH332" s="189"/>
      <c r="AI332" s="189"/>
      <c r="AJ332" s="189"/>
      <c r="AK332" s="189"/>
      <c r="AL332" s="189"/>
      <c r="AM332" s="189"/>
      <c r="AN332" s="189"/>
      <c r="AO332" s="189"/>
      <c r="AP332" s="189"/>
      <c r="AQ332" s="189"/>
      <c r="AR332" s="189"/>
    </row>
    <row r="333" spans="1:44" ht="15.75" x14ac:dyDescent="0.25">
      <c r="A333" s="166" t="s">
        <v>380</v>
      </c>
      <c r="B333" s="164"/>
      <c r="C333" s="164"/>
      <c r="D333" s="164"/>
      <c r="E333" s="164"/>
      <c r="F333" s="164"/>
      <c r="M333" s="251"/>
      <c r="N333" s="78" t="s">
        <v>821</v>
      </c>
      <c r="O333" s="78"/>
      <c r="P333" s="185"/>
      <c r="Q333" s="214"/>
      <c r="R333" s="189"/>
      <c r="S333" s="189"/>
      <c r="T333" s="189"/>
      <c r="U333" s="189"/>
      <c r="V333" s="189"/>
      <c r="W333" s="189"/>
      <c r="X333" s="189"/>
      <c r="Y333" s="189"/>
      <c r="Z333" s="189"/>
      <c r="AA333" s="189"/>
      <c r="AB333" s="189"/>
      <c r="AC333" s="189"/>
      <c r="AD333" s="189"/>
      <c r="AE333" s="189"/>
      <c r="AF333" s="189"/>
      <c r="AG333" s="189"/>
      <c r="AH333" s="189"/>
      <c r="AI333" s="189"/>
      <c r="AJ333" s="189"/>
      <c r="AK333" s="189"/>
      <c r="AL333" s="189"/>
      <c r="AM333" s="189"/>
      <c r="AN333" s="189"/>
      <c r="AO333" s="189"/>
      <c r="AP333" s="189"/>
      <c r="AQ333" s="189"/>
      <c r="AR333" s="189"/>
    </row>
    <row r="334" spans="1:44" ht="15.75" x14ac:dyDescent="0.25">
      <c r="A334" s="166" t="s">
        <v>381</v>
      </c>
      <c r="B334" s="164"/>
      <c r="C334" s="164"/>
      <c r="D334" s="164"/>
      <c r="E334" s="164"/>
      <c r="F334" s="164"/>
      <c r="M334" s="251"/>
      <c r="N334" s="78" t="s">
        <v>822</v>
      </c>
      <c r="O334" s="78"/>
      <c r="P334" s="185"/>
      <c r="Q334" s="214"/>
      <c r="R334" s="189"/>
      <c r="S334" s="189"/>
      <c r="T334" s="189"/>
      <c r="U334" s="189"/>
      <c r="V334" s="189"/>
      <c r="W334" s="189"/>
      <c r="X334" s="189"/>
      <c r="Y334" s="189"/>
      <c r="Z334" s="189"/>
      <c r="AA334" s="189"/>
      <c r="AB334" s="189"/>
      <c r="AC334" s="189"/>
      <c r="AD334" s="189"/>
      <c r="AE334" s="189"/>
      <c r="AF334" s="189"/>
      <c r="AG334" s="189"/>
      <c r="AH334" s="189"/>
      <c r="AI334" s="189"/>
      <c r="AJ334" s="189"/>
      <c r="AK334" s="189"/>
      <c r="AL334" s="189"/>
      <c r="AM334" s="189"/>
      <c r="AN334" s="189"/>
      <c r="AO334" s="189"/>
      <c r="AP334" s="189"/>
      <c r="AQ334" s="189"/>
      <c r="AR334" s="189"/>
    </row>
    <row r="335" spans="1:44" ht="15.75" x14ac:dyDescent="0.25">
      <c r="A335" s="166" t="s">
        <v>382</v>
      </c>
      <c r="B335" s="164"/>
      <c r="C335" s="164"/>
      <c r="D335" s="164"/>
      <c r="E335" s="164"/>
      <c r="F335" s="164"/>
      <c r="M335" s="251"/>
      <c r="N335" s="78" t="s">
        <v>823</v>
      </c>
      <c r="O335" s="78"/>
      <c r="P335" s="185"/>
      <c r="Q335" s="214"/>
      <c r="R335" s="189"/>
      <c r="S335" s="189"/>
      <c r="T335" s="189"/>
      <c r="U335" s="189"/>
      <c r="V335" s="189"/>
      <c r="W335" s="189"/>
      <c r="X335" s="189"/>
      <c r="Y335" s="189"/>
      <c r="Z335" s="189"/>
      <c r="AA335" s="189"/>
      <c r="AB335" s="189"/>
      <c r="AC335" s="189"/>
      <c r="AD335" s="189"/>
      <c r="AE335" s="189"/>
      <c r="AF335" s="189"/>
      <c r="AG335" s="189"/>
      <c r="AH335" s="189"/>
      <c r="AI335" s="189"/>
      <c r="AJ335" s="189"/>
      <c r="AK335" s="189"/>
      <c r="AL335" s="189"/>
      <c r="AM335" s="189"/>
      <c r="AN335" s="189"/>
      <c r="AO335" s="189"/>
      <c r="AP335" s="189"/>
      <c r="AQ335" s="189"/>
      <c r="AR335" s="189"/>
    </row>
    <row r="336" spans="1:44" ht="15.75" x14ac:dyDescent="0.25">
      <c r="A336" s="166" t="s">
        <v>383</v>
      </c>
      <c r="B336" s="164"/>
      <c r="C336" s="164"/>
      <c r="D336" s="164"/>
      <c r="E336" s="164"/>
      <c r="F336" s="164"/>
      <c r="M336" s="251"/>
      <c r="N336" s="78" t="s">
        <v>824</v>
      </c>
      <c r="O336" s="78"/>
      <c r="P336" s="185"/>
      <c r="Q336" s="238"/>
      <c r="R336" s="189"/>
      <c r="S336" s="189"/>
      <c r="T336" s="189"/>
      <c r="U336" s="189"/>
      <c r="V336" s="189"/>
      <c r="W336" s="189"/>
      <c r="X336" s="189"/>
      <c r="Y336" s="189"/>
      <c r="Z336" s="189"/>
      <c r="AA336" s="189"/>
      <c r="AB336" s="189"/>
      <c r="AC336" s="189"/>
      <c r="AD336" s="189"/>
      <c r="AE336" s="189"/>
      <c r="AF336" s="189"/>
      <c r="AG336" s="189"/>
      <c r="AH336" s="189"/>
      <c r="AI336" s="189"/>
      <c r="AJ336" s="189"/>
      <c r="AK336" s="189"/>
      <c r="AL336" s="189"/>
      <c r="AM336" s="189"/>
      <c r="AN336" s="189"/>
      <c r="AO336" s="189"/>
      <c r="AP336" s="189"/>
      <c r="AQ336" s="189"/>
      <c r="AR336" s="189"/>
    </row>
    <row r="337" spans="1:44" ht="15.75" x14ac:dyDescent="0.25">
      <c r="A337" s="166" t="s">
        <v>384</v>
      </c>
      <c r="B337" s="164"/>
      <c r="C337" s="164"/>
      <c r="D337" s="164"/>
      <c r="E337" s="164"/>
      <c r="F337" s="164"/>
      <c r="M337" s="251"/>
      <c r="N337" s="78" t="s">
        <v>825</v>
      </c>
      <c r="O337" s="78"/>
      <c r="P337" s="185"/>
      <c r="Q337" s="214"/>
      <c r="R337" s="189"/>
      <c r="S337" s="189"/>
      <c r="T337" s="189"/>
      <c r="U337" s="189"/>
      <c r="V337" s="189"/>
      <c r="W337" s="189"/>
      <c r="X337" s="189"/>
      <c r="Y337" s="189"/>
      <c r="Z337" s="189"/>
      <c r="AA337" s="189"/>
      <c r="AB337" s="189"/>
      <c r="AC337" s="189"/>
      <c r="AD337" s="189"/>
      <c r="AE337" s="189"/>
      <c r="AF337" s="189"/>
      <c r="AG337" s="189"/>
      <c r="AH337" s="189"/>
      <c r="AI337" s="189"/>
      <c r="AJ337" s="189"/>
      <c r="AK337" s="189"/>
      <c r="AL337" s="189"/>
      <c r="AM337" s="189"/>
      <c r="AN337" s="189"/>
      <c r="AO337" s="189"/>
      <c r="AP337" s="189"/>
      <c r="AQ337" s="189"/>
      <c r="AR337" s="189"/>
    </row>
    <row r="338" spans="1:44" ht="15.75" x14ac:dyDescent="0.25">
      <c r="A338" s="166" t="s">
        <v>385</v>
      </c>
      <c r="B338" s="164"/>
      <c r="C338" s="164"/>
      <c r="D338" s="164"/>
      <c r="E338" s="164"/>
      <c r="F338" s="164"/>
      <c r="M338" s="251"/>
      <c r="N338" s="78" t="s">
        <v>826</v>
      </c>
      <c r="O338" s="78"/>
      <c r="P338" s="185"/>
      <c r="Q338" s="214"/>
      <c r="R338" s="189"/>
      <c r="S338" s="189"/>
      <c r="T338" s="189"/>
      <c r="U338" s="189"/>
      <c r="V338" s="189"/>
      <c r="W338" s="189"/>
      <c r="X338" s="189"/>
      <c r="Y338" s="189"/>
      <c r="Z338" s="189"/>
      <c r="AA338" s="189"/>
      <c r="AB338" s="189"/>
      <c r="AC338" s="189"/>
      <c r="AD338" s="189"/>
      <c r="AE338" s="189"/>
      <c r="AF338" s="189"/>
      <c r="AG338" s="189"/>
      <c r="AH338" s="189"/>
      <c r="AI338" s="189"/>
      <c r="AJ338" s="189"/>
      <c r="AK338" s="189"/>
      <c r="AL338" s="189"/>
      <c r="AM338" s="189"/>
      <c r="AN338" s="189"/>
      <c r="AO338" s="189"/>
      <c r="AP338" s="189"/>
      <c r="AQ338" s="189"/>
      <c r="AR338" s="189"/>
    </row>
    <row r="339" spans="1:44" ht="15.75" x14ac:dyDescent="0.25">
      <c r="A339" s="166" t="s">
        <v>386</v>
      </c>
      <c r="B339" s="164"/>
      <c r="C339" s="164"/>
      <c r="D339" s="164"/>
      <c r="E339" s="164"/>
      <c r="F339" s="164"/>
      <c r="N339" s="187"/>
      <c r="O339" s="187"/>
      <c r="P339" s="185"/>
      <c r="Q339" s="185"/>
      <c r="R339" s="185"/>
      <c r="S339" s="185"/>
      <c r="T339" s="185"/>
      <c r="U339" s="185"/>
      <c r="V339" s="185"/>
      <c r="W339" s="185"/>
      <c r="X339" s="189"/>
      <c r="Y339" s="189"/>
      <c r="Z339" s="189"/>
      <c r="AA339" s="189"/>
      <c r="AB339" s="189"/>
      <c r="AC339" s="189"/>
      <c r="AD339" s="189"/>
      <c r="AE339" s="189"/>
      <c r="AF339" s="189"/>
      <c r="AG339" s="189"/>
      <c r="AH339" s="189"/>
      <c r="AI339" s="189"/>
      <c r="AJ339" s="189"/>
      <c r="AK339" s="189"/>
      <c r="AL339" s="189"/>
      <c r="AM339" s="189"/>
      <c r="AN339" s="189"/>
      <c r="AO339" s="189"/>
      <c r="AP339" s="189"/>
      <c r="AQ339" s="189"/>
      <c r="AR339" s="189"/>
    </row>
    <row r="340" spans="1:44" ht="15.75" x14ac:dyDescent="0.25">
      <c r="A340" s="166" t="s">
        <v>387</v>
      </c>
      <c r="B340" s="164"/>
      <c r="C340" s="164"/>
      <c r="D340" s="164"/>
      <c r="E340" s="164"/>
      <c r="F340" s="164"/>
      <c r="N340" s="74" t="s">
        <v>827</v>
      </c>
      <c r="O340" s="74"/>
      <c r="P340" s="177"/>
      <c r="Q340" s="177"/>
      <c r="R340" s="177"/>
      <c r="S340" s="177"/>
      <c r="T340" s="177"/>
      <c r="U340" s="177"/>
      <c r="V340" s="177"/>
      <c r="W340" s="177"/>
      <c r="X340" s="189"/>
      <c r="Y340" s="189"/>
      <c r="Z340" s="189"/>
      <c r="AA340" s="189"/>
      <c r="AB340" s="189"/>
      <c r="AC340" s="189"/>
      <c r="AD340" s="189"/>
      <c r="AE340" s="189"/>
      <c r="AF340" s="189"/>
      <c r="AG340" s="189"/>
      <c r="AH340" s="189"/>
      <c r="AI340" s="189"/>
      <c r="AJ340" s="189"/>
      <c r="AK340" s="189"/>
      <c r="AL340" s="189"/>
      <c r="AM340" s="189"/>
      <c r="AN340" s="189"/>
      <c r="AO340" s="189"/>
      <c r="AP340" s="189"/>
      <c r="AQ340" s="189"/>
      <c r="AR340" s="189"/>
    </row>
    <row r="341" spans="1:44" ht="18.75" x14ac:dyDescent="0.25">
      <c r="A341" s="166" t="s">
        <v>388</v>
      </c>
      <c r="B341" s="164"/>
      <c r="C341" s="164"/>
      <c r="D341" s="164"/>
      <c r="E341" s="164"/>
      <c r="F341" s="164"/>
      <c r="M341" s="178"/>
      <c r="N341" s="84"/>
      <c r="O341" s="182"/>
      <c r="P341" s="183"/>
      <c r="Q341" s="189"/>
      <c r="R341" s="189"/>
      <c r="S341" s="189"/>
      <c r="T341" s="189"/>
      <c r="U341" s="189"/>
      <c r="V341" s="189"/>
      <c r="W341" s="189"/>
      <c r="X341" s="189"/>
      <c r="Y341" s="189"/>
      <c r="Z341" s="189"/>
      <c r="AA341" s="189"/>
      <c r="AB341" s="189"/>
      <c r="AC341" s="189"/>
      <c r="AD341" s="189"/>
      <c r="AE341" s="189"/>
      <c r="AF341" s="189"/>
      <c r="AG341" s="189"/>
      <c r="AH341" s="189"/>
      <c r="AI341" s="189"/>
      <c r="AJ341" s="189"/>
      <c r="AK341" s="189"/>
      <c r="AL341" s="189"/>
      <c r="AM341" s="189"/>
      <c r="AN341" s="189"/>
      <c r="AO341" s="189"/>
      <c r="AP341" s="189"/>
      <c r="AQ341" s="189"/>
      <c r="AR341" s="189"/>
    </row>
    <row r="342" spans="1:44" ht="15" customHeight="1" x14ac:dyDescent="0.25">
      <c r="A342" s="166" t="s">
        <v>389</v>
      </c>
      <c r="B342" s="164"/>
      <c r="C342" s="164"/>
      <c r="D342" s="164"/>
      <c r="E342" s="164"/>
      <c r="F342" s="164"/>
      <c r="M342" s="254"/>
      <c r="N342" s="86" t="s">
        <v>828</v>
      </c>
      <c r="O342" s="76"/>
      <c r="P342" s="224"/>
      <c r="Q342" s="224"/>
      <c r="R342" s="224"/>
      <c r="S342" s="224"/>
      <c r="T342" s="224"/>
      <c r="U342" s="224"/>
      <c r="V342" s="177"/>
      <c r="W342" s="189"/>
      <c r="X342" s="189"/>
      <c r="Y342" s="189"/>
      <c r="Z342" s="189"/>
      <c r="AA342" s="189"/>
      <c r="AB342" s="189"/>
      <c r="AC342" s="189"/>
      <c r="AD342" s="189"/>
      <c r="AE342" s="189"/>
      <c r="AF342" s="189"/>
      <c r="AG342" s="189"/>
      <c r="AH342" s="189"/>
      <c r="AI342" s="189"/>
      <c r="AJ342" s="189"/>
      <c r="AK342" s="189"/>
      <c r="AL342" s="189"/>
      <c r="AM342" s="189"/>
      <c r="AN342" s="189"/>
      <c r="AO342" s="189"/>
      <c r="AP342" s="189"/>
      <c r="AQ342" s="189"/>
      <c r="AR342" s="189"/>
    </row>
    <row r="343" spans="1:44" ht="15.75" x14ac:dyDescent="0.25">
      <c r="A343" s="166" t="s">
        <v>390</v>
      </c>
      <c r="B343" s="164"/>
      <c r="C343" s="164"/>
      <c r="D343" s="164"/>
      <c r="E343" s="164"/>
      <c r="F343" s="164"/>
      <c r="M343" s="210"/>
      <c r="N343" s="84" t="s">
        <v>829</v>
      </c>
      <c r="O343" s="187"/>
      <c r="P343" s="185"/>
      <c r="Q343" s="212"/>
      <c r="R343" s="212"/>
      <c r="S343" s="212"/>
      <c r="T343" s="212"/>
      <c r="U343" s="212"/>
      <c r="V343" s="214"/>
      <c r="W343" s="255"/>
      <c r="X343" s="189"/>
      <c r="Y343" s="189"/>
      <c r="Z343" s="189"/>
      <c r="AA343" s="189"/>
      <c r="AB343" s="189"/>
      <c r="AC343" s="189"/>
      <c r="AD343" s="189"/>
      <c r="AE343" s="189"/>
      <c r="AF343" s="189"/>
      <c r="AG343" s="189"/>
      <c r="AH343" s="189"/>
      <c r="AI343" s="189"/>
      <c r="AJ343" s="189"/>
      <c r="AK343" s="189"/>
      <c r="AL343" s="189"/>
      <c r="AM343" s="189"/>
      <c r="AN343" s="189"/>
      <c r="AO343" s="189"/>
      <c r="AP343" s="189"/>
      <c r="AQ343" s="189"/>
      <c r="AR343" s="189"/>
    </row>
    <row r="344" spans="1:44" ht="15.75" x14ac:dyDescent="0.25">
      <c r="A344" s="166" t="s">
        <v>391</v>
      </c>
      <c r="B344" s="164"/>
      <c r="C344" s="164"/>
      <c r="D344" s="164"/>
      <c r="E344" s="164"/>
      <c r="F344" s="164"/>
      <c r="M344" s="213"/>
      <c r="N344" s="84" t="s">
        <v>830</v>
      </c>
      <c r="O344" s="187"/>
      <c r="P344" s="185"/>
      <c r="Q344" s="215"/>
      <c r="R344" s="215"/>
      <c r="S344" s="215"/>
      <c r="T344" s="215"/>
      <c r="U344" s="215"/>
      <c r="V344" s="189"/>
      <c r="W344" s="189"/>
      <c r="X344" s="189"/>
      <c r="Y344" s="189"/>
      <c r="Z344" s="189"/>
      <c r="AA344" s="189"/>
      <c r="AB344" s="189"/>
      <c r="AC344" s="189"/>
      <c r="AD344" s="189"/>
      <c r="AE344" s="189"/>
      <c r="AF344" s="189"/>
      <c r="AG344" s="189"/>
      <c r="AH344" s="189"/>
      <c r="AI344" s="189"/>
      <c r="AJ344" s="189"/>
      <c r="AK344" s="189"/>
      <c r="AL344" s="189"/>
      <c r="AM344" s="189"/>
      <c r="AN344" s="189"/>
      <c r="AO344" s="189"/>
      <c r="AP344" s="189"/>
      <c r="AQ344" s="189"/>
      <c r="AR344" s="189"/>
    </row>
    <row r="345" spans="1:44" ht="15.75" x14ac:dyDescent="0.25">
      <c r="A345" s="166" t="s">
        <v>392</v>
      </c>
      <c r="B345" s="164"/>
      <c r="C345" s="164"/>
      <c r="D345" s="164"/>
      <c r="E345" s="164"/>
      <c r="F345" s="164"/>
      <c r="M345" s="213"/>
      <c r="N345" s="84" t="s">
        <v>831</v>
      </c>
      <c r="O345" s="187"/>
      <c r="P345" s="185"/>
      <c r="Q345" s="215"/>
      <c r="R345" s="215"/>
      <c r="S345" s="215"/>
      <c r="T345" s="215"/>
      <c r="U345" s="215"/>
      <c r="V345" s="185"/>
      <c r="W345" s="185"/>
      <c r="X345" s="189"/>
      <c r="Y345" s="189"/>
      <c r="Z345" s="189"/>
      <c r="AA345" s="189"/>
      <c r="AB345" s="189"/>
      <c r="AC345" s="189"/>
      <c r="AD345" s="189"/>
      <c r="AE345" s="189"/>
      <c r="AF345" s="189"/>
      <c r="AG345" s="189"/>
      <c r="AH345" s="189"/>
      <c r="AI345" s="189"/>
      <c r="AJ345" s="189"/>
      <c r="AK345" s="189"/>
      <c r="AL345" s="189"/>
      <c r="AM345" s="189"/>
      <c r="AN345" s="189"/>
      <c r="AO345" s="189"/>
      <c r="AP345" s="189"/>
      <c r="AQ345" s="189"/>
      <c r="AR345" s="189"/>
    </row>
    <row r="346" spans="1:44" ht="15.75" x14ac:dyDescent="0.25">
      <c r="A346" s="166" t="s">
        <v>393</v>
      </c>
      <c r="B346" s="164"/>
      <c r="C346" s="164"/>
      <c r="D346" s="164"/>
      <c r="E346" s="164"/>
      <c r="F346" s="164"/>
      <c r="M346" s="213"/>
      <c r="N346" s="84" t="s">
        <v>832</v>
      </c>
      <c r="O346" s="187"/>
      <c r="P346" s="185"/>
      <c r="Q346" s="215"/>
      <c r="R346" s="215"/>
      <c r="S346" s="215"/>
      <c r="T346" s="215"/>
      <c r="U346" s="215"/>
      <c r="V346" s="185"/>
      <c r="W346" s="185"/>
      <c r="X346" s="189"/>
      <c r="Y346" s="189"/>
      <c r="Z346" s="189"/>
      <c r="AA346" s="189"/>
      <c r="AB346" s="189"/>
      <c r="AC346" s="189"/>
      <c r="AD346" s="189"/>
      <c r="AE346" s="189"/>
      <c r="AF346" s="189"/>
      <c r="AG346" s="189"/>
      <c r="AH346" s="189"/>
      <c r="AI346" s="189"/>
      <c r="AJ346" s="189"/>
      <c r="AK346" s="189"/>
      <c r="AL346" s="189"/>
      <c r="AM346" s="189"/>
      <c r="AN346" s="189"/>
      <c r="AO346" s="189"/>
      <c r="AP346" s="189"/>
      <c r="AQ346" s="189"/>
      <c r="AR346" s="189"/>
    </row>
    <row r="347" spans="1:44" ht="15.75" x14ac:dyDescent="0.25">
      <c r="A347" s="166" t="s">
        <v>394</v>
      </c>
      <c r="B347" s="164"/>
      <c r="C347" s="164"/>
      <c r="D347" s="164"/>
      <c r="E347" s="164"/>
      <c r="F347" s="164"/>
      <c r="M347" s="213"/>
      <c r="N347" s="84" t="s">
        <v>833</v>
      </c>
      <c r="O347" s="187"/>
      <c r="P347" s="185"/>
      <c r="Q347" s="215"/>
      <c r="R347" s="215"/>
      <c r="S347" s="215"/>
      <c r="T347" s="215"/>
      <c r="U347" s="215"/>
      <c r="V347" s="185"/>
      <c r="W347" s="185"/>
      <c r="X347" s="189"/>
      <c r="Y347" s="189"/>
      <c r="Z347" s="189"/>
      <c r="AA347" s="189"/>
      <c r="AB347" s="189"/>
      <c r="AC347" s="189"/>
      <c r="AD347" s="189"/>
      <c r="AE347" s="189"/>
      <c r="AF347" s="189"/>
      <c r="AG347" s="189"/>
      <c r="AH347" s="189"/>
      <c r="AI347" s="189"/>
      <c r="AJ347" s="189"/>
      <c r="AK347" s="189"/>
      <c r="AL347" s="189"/>
      <c r="AM347" s="189"/>
      <c r="AN347" s="189"/>
      <c r="AO347" s="189"/>
      <c r="AP347" s="189"/>
      <c r="AQ347" s="189"/>
      <c r="AR347" s="189"/>
    </row>
    <row r="348" spans="1:44" ht="15.75" x14ac:dyDescent="0.25">
      <c r="A348" s="166" t="s">
        <v>395</v>
      </c>
      <c r="B348" s="164"/>
      <c r="C348" s="164"/>
      <c r="D348" s="164"/>
      <c r="E348" s="164"/>
      <c r="F348" s="164"/>
      <c r="M348" s="210"/>
      <c r="N348" s="84" t="s">
        <v>834</v>
      </c>
      <c r="O348" s="187"/>
      <c r="P348" s="185"/>
      <c r="Q348" s="210"/>
      <c r="R348" s="210"/>
      <c r="S348" s="210"/>
      <c r="T348" s="210"/>
      <c r="U348" s="210"/>
      <c r="V348" s="185"/>
      <c r="W348" s="185"/>
      <c r="X348" s="189"/>
      <c r="Y348" s="189"/>
      <c r="Z348" s="189"/>
      <c r="AA348" s="189"/>
      <c r="AB348" s="189"/>
      <c r="AC348" s="189"/>
      <c r="AD348" s="189"/>
      <c r="AE348" s="189"/>
      <c r="AF348" s="189"/>
      <c r="AG348" s="189"/>
      <c r="AH348" s="189"/>
      <c r="AI348" s="189"/>
      <c r="AJ348" s="189"/>
      <c r="AK348" s="189"/>
      <c r="AL348" s="189"/>
      <c r="AM348" s="189"/>
      <c r="AN348" s="189"/>
      <c r="AO348" s="189"/>
      <c r="AP348" s="189"/>
      <c r="AQ348" s="189"/>
      <c r="AR348" s="189"/>
    </row>
    <row r="349" spans="1:44" ht="15.75" x14ac:dyDescent="0.25">
      <c r="A349" s="166" t="s">
        <v>396</v>
      </c>
      <c r="B349" s="164"/>
      <c r="C349" s="164"/>
      <c r="D349" s="164"/>
      <c r="E349" s="164"/>
      <c r="F349" s="164"/>
      <c r="M349" s="213"/>
      <c r="N349" s="84" t="s">
        <v>835</v>
      </c>
      <c r="O349" s="187"/>
      <c r="P349" s="185"/>
      <c r="Q349" s="215"/>
      <c r="R349" s="215"/>
      <c r="S349" s="215"/>
      <c r="T349" s="215"/>
      <c r="U349" s="215"/>
      <c r="V349" s="185"/>
      <c r="W349" s="185"/>
      <c r="X349" s="189"/>
      <c r="Y349" s="189"/>
      <c r="Z349" s="189"/>
      <c r="AA349" s="189"/>
      <c r="AB349" s="189"/>
      <c r="AC349" s="189"/>
      <c r="AD349" s="189"/>
      <c r="AE349" s="189"/>
      <c r="AF349" s="189"/>
      <c r="AG349" s="189"/>
      <c r="AH349" s="189"/>
      <c r="AI349" s="189"/>
      <c r="AJ349" s="189"/>
      <c r="AK349" s="189"/>
      <c r="AL349" s="189"/>
      <c r="AM349" s="189"/>
      <c r="AN349" s="189"/>
      <c r="AO349" s="189"/>
      <c r="AP349" s="189"/>
      <c r="AQ349" s="189"/>
      <c r="AR349" s="189"/>
    </row>
    <row r="350" spans="1:44" ht="15.75" x14ac:dyDescent="0.25">
      <c r="A350" s="166" t="s">
        <v>397</v>
      </c>
      <c r="B350" s="164"/>
      <c r="C350" s="164"/>
      <c r="D350" s="164"/>
      <c r="E350" s="164"/>
      <c r="F350" s="164"/>
      <c r="M350" s="213"/>
      <c r="N350" s="84" t="s">
        <v>836</v>
      </c>
      <c r="O350" s="187"/>
      <c r="P350" s="185"/>
      <c r="Q350" s="215"/>
      <c r="R350" s="215"/>
      <c r="S350" s="215"/>
      <c r="T350" s="215"/>
      <c r="U350" s="215"/>
      <c r="V350" s="185"/>
      <c r="W350" s="185"/>
      <c r="X350" s="189"/>
      <c r="Y350" s="189"/>
      <c r="Z350" s="189"/>
      <c r="AA350" s="189"/>
      <c r="AB350" s="189"/>
      <c r="AC350" s="189"/>
      <c r="AD350" s="189"/>
      <c r="AE350" s="189"/>
      <c r="AF350" s="189"/>
      <c r="AG350" s="189"/>
      <c r="AH350" s="189"/>
      <c r="AI350" s="189"/>
      <c r="AJ350" s="189"/>
      <c r="AK350" s="189"/>
      <c r="AL350" s="189"/>
      <c r="AM350" s="189"/>
      <c r="AN350" s="189"/>
      <c r="AO350" s="189"/>
      <c r="AP350" s="189"/>
      <c r="AQ350" s="189"/>
      <c r="AR350" s="189"/>
    </row>
    <row r="351" spans="1:44" ht="15.75" x14ac:dyDescent="0.25">
      <c r="A351" s="166" t="s">
        <v>398</v>
      </c>
      <c r="B351" s="164"/>
      <c r="C351" s="164"/>
      <c r="D351" s="164"/>
      <c r="E351" s="164"/>
      <c r="F351" s="164"/>
      <c r="M351" s="216"/>
      <c r="N351" s="90"/>
      <c r="O351" s="84"/>
      <c r="P351" s="189"/>
      <c r="Q351" s="189"/>
      <c r="R351" s="189"/>
      <c r="S351" s="189"/>
      <c r="T351" s="189"/>
      <c r="U351" s="189"/>
      <c r="V351" s="185"/>
      <c r="W351" s="185"/>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row>
    <row r="352" spans="1:44" ht="15.75" x14ac:dyDescent="0.25">
      <c r="A352" s="166" t="s">
        <v>399</v>
      </c>
      <c r="B352" s="164"/>
      <c r="C352" s="164"/>
      <c r="D352" s="164"/>
      <c r="E352" s="164"/>
      <c r="F352" s="164"/>
      <c r="M352" s="256"/>
      <c r="N352" s="91" t="s">
        <v>837</v>
      </c>
      <c r="O352" s="74" t="s">
        <v>917</v>
      </c>
      <c r="P352" s="189"/>
      <c r="Q352" s="189"/>
      <c r="R352" s="189"/>
      <c r="S352" s="189"/>
      <c r="T352" s="189"/>
      <c r="U352" s="189"/>
      <c r="V352" s="185"/>
      <c r="W352" s="185"/>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row>
    <row r="353" spans="1:44" ht="15.75" x14ac:dyDescent="0.25">
      <c r="A353" s="166" t="s">
        <v>400</v>
      </c>
      <c r="B353" s="164"/>
      <c r="C353" s="164"/>
      <c r="D353" s="164"/>
      <c r="E353" s="164"/>
      <c r="F353" s="164"/>
      <c r="M353" s="192"/>
      <c r="N353" s="89" t="s">
        <v>838</v>
      </c>
      <c r="O353" s="187"/>
      <c r="P353" s="197"/>
      <c r="Q353" s="189"/>
      <c r="R353" s="189"/>
      <c r="S353" s="189"/>
      <c r="T353" s="189"/>
      <c r="U353" s="189"/>
      <c r="V353" s="189"/>
      <c r="W353" s="185"/>
      <c r="X353" s="189"/>
      <c r="Y353" s="189"/>
      <c r="Z353" s="189"/>
      <c r="AA353" s="189"/>
      <c r="AB353" s="189"/>
      <c r="AC353" s="189"/>
      <c r="AD353" s="189"/>
      <c r="AE353" s="189"/>
      <c r="AF353" s="189"/>
      <c r="AG353" s="189"/>
      <c r="AH353" s="189"/>
      <c r="AI353" s="189"/>
      <c r="AJ353" s="189"/>
      <c r="AK353" s="189"/>
      <c r="AL353" s="189"/>
      <c r="AM353" s="189"/>
      <c r="AN353" s="189"/>
      <c r="AO353" s="189"/>
      <c r="AP353" s="189"/>
      <c r="AQ353" s="189"/>
      <c r="AR353" s="189"/>
    </row>
    <row r="354" spans="1:44" ht="15.75" x14ac:dyDescent="0.25">
      <c r="A354" s="166" t="s">
        <v>401</v>
      </c>
      <c r="B354" s="164"/>
      <c r="C354" s="164"/>
      <c r="D354" s="164"/>
      <c r="E354" s="164"/>
      <c r="F354" s="164"/>
      <c r="M354" s="245"/>
      <c r="N354" s="84" t="s">
        <v>839</v>
      </c>
      <c r="O354" s="84"/>
      <c r="P354" s="185"/>
      <c r="Q354" s="215"/>
      <c r="R354" s="215"/>
      <c r="S354" s="215"/>
      <c r="T354" s="215"/>
      <c r="U354" s="215"/>
      <c r="V354" s="189"/>
      <c r="W354" s="185"/>
      <c r="X354" s="189"/>
      <c r="Y354" s="189"/>
      <c r="Z354" s="189"/>
      <c r="AA354" s="189"/>
      <c r="AB354" s="189"/>
      <c r="AC354" s="189"/>
      <c r="AD354" s="189"/>
      <c r="AE354" s="189"/>
      <c r="AF354" s="189"/>
      <c r="AG354" s="189"/>
      <c r="AH354" s="189"/>
      <c r="AI354" s="189"/>
      <c r="AJ354" s="189"/>
      <c r="AK354" s="189"/>
      <c r="AL354" s="189"/>
      <c r="AM354" s="189"/>
      <c r="AN354" s="189"/>
      <c r="AO354" s="189"/>
      <c r="AP354" s="189"/>
      <c r="AQ354" s="189"/>
      <c r="AR354" s="189"/>
    </row>
    <row r="355" spans="1:44" ht="15.75" x14ac:dyDescent="0.25">
      <c r="A355" s="166" t="s">
        <v>402</v>
      </c>
      <c r="B355" s="164"/>
      <c r="C355" s="164"/>
      <c r="D355" s="164"/>
      <c r="E355" s="164"/>
      <c r="F355" s="164"/>
      <c r="M355" s="245"/>
      <c r="N355" s="84" t="s">
        <v>840</v>
      </c>
      <c r="O355" s="84"/>
      <c r="P355" s="185"/>
      <c r="Q355" s="215"/>
      <c r="R355" s="215"/>
      <c r="S355" s="215"/>
      <c r="T355" s="215"/>
      <c r="U355" s="215"/>
      <c r="V355" s="189"/>
      <c r="W355" s="185"/>
      <c r="X355" s="189"/>
      <c r="Y355" s="189"/>
      <c r="Z355" s="189"/>
      <c r="AA355" s="189"/>
      <c r="AB355" s="189"/>
      <c r="AC355" s="189"/>
      <c r="AD355" s="189"/>
      <c r="AE355" s="189"/>
      <c r="AF355" s="189"/>
      <c r="AG355" s="189"/>
      <c r="AH355" s="189"/>
      <c r="AI355" s="189"/>
      <c r="AJ355" s="189"/>
      <c r="AK355" s="189"/>
      <c r="AL355" s="189"/>
      <c r="AM355" s="189"/>
      <c r="AN355" s="189"/>
      <c r="AO355" s="189"/>
      <c r="AP355" s="189"/>
      <c r="AQ355" s="189"/>
      <c r="AR355" s="189"/>
    </row>
    <row r="356" spans="1:44" ht="15.75" x14ac:dyDescent="0.25">
      <c r="A356" s="166" t="s">
        <v>403</v>
      </c>
      <c r="B356" s="164"/>
      <c r="C356" s="164"/>
      <c r="D356" s="164"/>
      <c r="E356" s="164"/>
      <c r="F356" s="164"/>
      <c r="M356" s="245"/>
      <c r="N356" s="84" t="s">
        <v>841</v>
      </c>
      <c r="O356" s="84"/>
      <c r="P356" s="185"/>
      <c r="Q356" s="215"/>
      <c r="R356" s="215"/>
      <c r="S356" s="215"/>
      <c r="T356" s="215"/>
      <c r="U356" s="215"/>
      <c r="V356" s="189"/>
      <c r="W356" s="185"/>
      <c r="X356" s="189"/>
      <c r="Y356" s="189"/>
      <c r="Z356" s="189"/>
      <c r="AA356" s="189"/>
      <c r="AB356" s="189"/>
      <c r="AC356" s="189"/>
      <c r="AD356" s="189"/>
      <c r="AE356" s="189"/>
      <c r="AF356" s="189"/>
      <c r="AG356" s="189"/>
      <c r="AH356" s="189"/>
      <c r="AI356" s="189"/>
      <c r="AJ356" s="189"/>
      <c r="AK356" s="189"/>
      <c r="AL356" s="189"/>
      <c r="AM356" s="189"/>
      <c r="AN356" s="189"/>
      <c r="AO356" s="189"/>
      <c r="AP356" s="189"/>
      <c r="AQ356" s="189"/>
      <c r="AR356" s="189"/>
    </row>
    <row r="357" spans="1:44" ht="15.75" x14ac:dyDescent="0.25">
      <c r="A357" s="166" t="s">
        <v>404</v>
      </c>
      <c r="B357" s="164"/>
      <c r="C357" s="164"/>
      <c r="D357" s="164"/>
      <c r="E357" s="164"/>
      <c r="F357" s="164"/>
      <c r="M357" s="245"/>
      <c r="N357" s="84" t="s">
        <v>842</v>
      </c>
      <c r="O357" s="84"/>
      <c r="P357" s="185"/>
      <c r="Q357" s="215"/>
      <c r="R357" s="215"/>
      <c r="S357" s="215"/>
      <c r="T357" s="215"/>
      <c r="U357" s="215"/>
      <c r="V357" s="189"/>
      <c r="W357" s="185"/>
      <c r="X357" s="189"/>
      <c r="Y357" s="189"/>
      <c r="Z357" s="189"/>
      <c r="AA357" s="189"/>
      <c r="AB357" s="189"/>
      <c r="AC357" s="189"/>
      <c r="AD357" s="189"/>
      <c r="AE357" s="189"/>
      <c r="AF357" s="189"/>
      <c r="AG357" s="189"/>
      <c r="AH357" s="189"/>
      <c r="AI357" s="189"/>
      <c r="AJ357" s="189"/>
      <c r="AK357" s="189"/>
      <c r="AL357" s="189"/>
      <c r="AM357" s="189"/>
      <c r="AN357" s="189"/>
      <c r="AO357" s="189"/>
      <c r="AP357" s="189"/>
      <c r="AQ357" s="189"/>
      <c r="AR357" s="189"/>
    </row>
    <row r="358" spans="1:44" ht="15.75" x14ac:dyDescent="0.25">
      <c r="A358" s="166" t="s">
        <v>405</v>
      </c>
      <c r="B358" s="164"/>
      <c r="C358" s="164"/>
      <c r="D358" s="164"/>
      <c r="E358" s="164"/>
      <c r="F358" s="164"/>
      <c r="M358" s="245"/>
      <c r="N358" s="84" t="s">
        <v>843</v>
      </c>
      <c r="O358" s="84"/>
      <c r="P358" s="185"/>
      <c r="Q358" s="215"/>
      <c r="R358" s="215"/>
      <c r="S358" s="215"/>
      <c r="T358" s="215"/>
      <c r="U358" s="215"/>
      <c r="V358" s="189"/>
      <c r="W358" s="185"/>
      <c r="X358" s="189"/>
      <c r="Y358" s="189"/>
      <c r="Z358" s="189"/>
      <c r="AA358" s="189"/>
      <c r="AB358" s="189"/>
      <c r="AC358" s="189"/>
      <c r="AD358" s="189"/>
      <c r="AE358" s="189"/>
      <c r="AF358" s="189"/>
      <c r="AG358" s="189"/>
      <c r="AH358" s="189"/>
      <c r="AI358" s="189"/>
      <c r="AJ358" s="189"/>
      <c r="AK358" s="189"/>
      <c r="AL358" s="189"/>
      <c r="AM358" s="189"/>
      <c r="AN358" s="189"/>
      <c r="AO358" s="189"/>
      <c r="AP358" s="189"/>
      <c r="AQ358" s="189"/>
      <c r="AR358" s="189"/>
    </row>
    <row r="359" spans="1:44" ht="15.75" x14ac:dyDescent="0.25">
      <c r="A359" s="166" t="s">
        <v>406</v>
      </c>
      <c r="B359" s="164"/>
      <c r="C359" s="164"/>
      <c r="D359" s="164"/>
      <c r="E359" s="164"/>
      <c r="F359" s="164"/>
      <c r="M359" s="245"/>
      <c r="N359" s="84" t="s">
        <v>844</v>
      </c>
      <c r="O359" s="84"/>
      <c r="P359" s="185"/>
      <c r="Q359" s="215"/>
      <c r="R359" s="215"/>
      <c r="S359" s="215"/>
      <c r="T359" s="215"/>
      <c r="U359" s="215"/>
      <c r="V359" s="189"/>
      <c r="W359" s="185"/>
      <c r="X359" s="189"/>
      <c r="Y359" s="189"/>
      <c r="Z359" s="189"/>
      <c r="AA359" s="189"/>
      <c r="AB359" s="189"/>
      <c r="AC359" s="189"/>
      <c r="AD359" s="189"/>
      <c r="AE359" s="189"/>
      <c r="AF359" s="189"/>
      <c r="AG359" s="189"/>
      <c r="AH359" s="189"/>
      <c r="AI359" s="189"/>
      <c r="AJ359" s="189"/>
      <c r="AK359" s="189"/>
      <c r="AL359" s="189"/>
      <c r="AM359" s="189"/>
      <c r="AN359" s="189"/>
      <c r="AO359" s="189"/>
      <c r="AP359" s="189"/>
      <c r="AQ359" s="189"/>
      <c r="AR359" s="189"/>
    </row>
    <row r="360" spans="1:44" ht="15.75" x14ac:dyDescent="0.25">
      <c r="A360" s="166" t="s">
        <v>407</v>
      </c>
      <c r="B360" s="164"/>
      <c r="C360" s="164"/>
      <c r="D360" s="164"/>
      <c r="E360" s="164"/>
      <c r="F360" s="164"/>
      <c r="M360" s="245"/>
      <c r="N360" s="84" t="s">
        <v>845</v>
      </c>
      <c r="O360" s="84"/>
      <c r="P360" s="185"/>
      <c r="Q360" s="215"/>
      <c r="R360" s="215"/>
      <c r="S360" s="215"/>
      <c r="T360" s="215"/>
      <c r="U360" s="215"/>
      <c r="V360" s="189"/>
      <c r="W360" s="185"/>
      <c r="X360" s="189"/>
      <c r="Y360" s="189"/>
      <c r="Z360" s="189"/>
      <c r="AA360" s="189"/>
      <c r="AB360" s="189"/>
      <c r="AC360" s="189"/>
      <c r="AD360" s="189"/>
      <c r="AE360" s="189"/>
      <c r="AF360" s="189"/>
      <c r="AG360" s="189"/>
      <c r="AH360" s="189"/>
      <c r="AI360" s="189"/>
      <c r="AJ360" s="189"/>
      <c r="AK360" s="189"/>
      <c r="AL360" s="189"/>
      <c r="AM360" s="189"/>
      <c r="AN360" s="189"/>
      <c r="AO360" s="189"/>
      <c r="AP360" s="189"/>
      <c r="AQ360" s="189"/>
      <c r="AR360" s="189"/>
    </row>
    <row r="361" spans="1:44" ht="15.75" x14ac:dyDescent="0.25">
      <c r="A361" s="166" t="s">
        <v>408</v>
      </c>
      <c r="B361" s="164"/>
      <c r="C361" s="164"/>
      <c r="D361" s="164"/>
      <c r="E361" s="164"/>
      <c r="F361" s="164"/>
      <c r="M361" s="245"/>
      <c r="N361" s="84" t="s">
        <v>846</v>
      </c>
      <c r="O361" s="84"/>
      <c r="P361" s="185"/>
      <c r="Q361" s="215"/>
      <c r="R361" s="215"/>
      <c r="S361" s="215"/>
      <c r="T361" s="215"/>
      <c r="U361" s="215"/>
      <c r="V361" s="189"/>
      <c r="W361" s="185"/>
      <c r="X361" s="189"/>
      <c r="Y361" s="189"/>
      <c r="Z361" s="189"/>
      <c r="AA361" s="189"/>
      <c r="AB361" s="189"/>
      <c r="AC361" s="189"/>
      <c r="AD361" s="189"/>
      <c r="AE361" s="189"/>
      <c r="AF361" s="189"/>
      <c r="AG361" s="189"/>
      <c r="AH361" s="189"/>
      <c r="AI361" s="189"/>
      <c r="AJ361" s="189"/>
      <c r="AK361" s="189"/>
      <c r="AL361" s="189"/>
      <c r="AM361" s="189"/>
      <c r="AN361" s="189"/>
      <c r="AO361" s="189"/>
      <c r="AP361" s="189"/>
      <c r="AQ361" s="189"/>
      <c r="AR361" s="189"/>
    </row>
    <row r="362" spans="1:44" ht="15.75" x14ac:dyDescent="0.25">
      <c r="A362" s="166" t="s">
        <v>409</v>
      </c>
      <c r="B362" s="164"/>
      <c r="C362" s="164"/>
      <c r="D362" s="164"/>
      <c r="E362" s="164"/>
      <c r="F362" s="164"/>
      <c r="M362" s="245"/>
      <c r="N362" s="84" t="s">
        <v>847</v>
      </c>
      <c r="O362" s="84"/>
      <c r="P362" s="185"/>
      <c r="Q362" s="215"/>
      <c r="R362" s="215"/>
      <c r="S362" s="215"/>
      <c r="T362" s="215"/>
      <c r="U362" s="215"/>
      <c r="V362" s="189"/>
      <c r="W362" s="185"/>
      <c r="X362" s="185"/>
      <c r="Y362" s="185"/>
      <c r="Z362" s="185"/>
      <c r="AA362" s="185"/>
      <c r="AB362" s="185"/>
      <c r="AC362" s="185"/>
      <c r="AD362" s="185"/>
      <c r="AE362" s="185"/>
      <c r="AF362" s="185"/>
      <c r="AG362" s="185"/>
      <c r="AH362" s="185"/>
      <c r="AI362" s="185"/>
    </row>
    <row r="363" spans="1:44" ht="15.75" x14ac:dyDescent="0.25">
      <c r="A363" s="166" t="s">
        <v>410</v>
      </c>
      <c r="B363" s="164"/>
      <c r="C363" s="164"/>
      <c r="D363" s="164"/>
      <c r="E363" s="164"/>
      <c r="F363" s="164"/>
      <c r="M363" s="245"/>
      <c r="N363" s="84" t="s">
        <v>848</v>
      </c>
      <c r="O363" s="84"/>
      <c r="P363" s="185"/>
      <c r="Q363" s="215"/>
      <c r="R363" s="215"/>
      <c r="S363" s="215"/>
      <c r="T363" s="215"/>
      <c r="U363" s="215"/>
      <c r="V363" s="189"/>
      <c r="W363" s="185"/>
      <c r="X363" s="177"/>
      <c r="Y363" s="177"/>
      <c r="Z363" s="177"/>
      <c r="AA363" s="177"/>
      <c r="AB363" s="177"/>
      <c r="AC363" s="177"/>
      <c r="AD363" s="177"/>
      <c r="AE363" s="177"/>
      <c r="AF363" s="177"/>
      <c r="AG363" s="177"/>
      <c r="AH363" s="177"/>
      <c r="AI363" s="177"/>
      <c r="AJ363" s="177"/>
      <c r="AK363" s="177"/>
      <c r="AL363" s="177"/>
      <c r="AM363" s="177"/>
      <c r="AN363" s="177"/>
      <c r="AO363" s="177"/>
      <c r="AP363" s="177"/>
      <c r="AQ363" s="177"/>
      <c r="AR363" s="177"/>
    </row>
    <row r="364" spans="1:44" ht="15.75" x14ac:dyDescent="0.25">
      <c r="A364" s="166" t="s">
        <v>411</v>
      </c>
      <c r="B364" s="164"/>
      <c r="C364" s="164"/>
      <c r="D364" s="164"/>
      <c r="E364" s="164"/>
      <c r="F364" s="164"/>
      <c r="M364" s="245"/>
      <c r="N364" s="92" t="s">
        <v>849</v>
      </c>
      <c r="O364" s="84"/>
      <c r="P364" s="185"/>
      <c r="Q364" s="215"/>
      <c r="R364" s="215"/>
      <c r="S364" s="215"/>
      <c r="T364" s="215"/>
      <c r="U364" s="215"/>
      <c r="V364" s="189"/>
      <c r="W364" s="185"/>
      <c r="X364" s="189"/>
      <c r="Y364" s="189"/>
      <c r="Z364" s="189"/>
      <c r="AA364" s="189"/>
      <c r="AB364" s="189"/>
      <c r="AC364" s="189"/>
      <c r="AD364" s="189"/>
      <c r="AE364" s="189"/>
      <c r="AF364" s="189"/>
      <c r="AG364" s="189"/>
      <c r="AH364" s="189"/>
      <c r="AI364" s="189"/>
      <c r="AJ364" s="178"/>
      <c r="AK364" s="178"/>
      <c r="AL364" s="178"/>
      <c r="AM364" s="178"/>
      <c r="AN364" s="178"/>
      <c r="AO364" s="178"/>
      <c r="AP364" s="178"/>
      <c r="AQ364" s="178"/>
      <c r="AR364" s="178"/>
    </row>
    <row r="365" spans="1:44" ht="15.75" x14ac:dyDescent="0.25">
      <c r="A365" s="166" t="s">
        <v>412</v>
      </c>
      <c r="B365" s="164"/>
      <c r="C365" s="164"/>
      <c r="D365" s="164"/>
      <c r="E365" s="164"/>
      <c r="F365" s="164"/>
      <c r="M365" s="245"/>
      <c r="N365" s="80" t="s">
        <v>850</v>
      </c>
      <c r="O365" s="187"/>
      <c r="P365" s="189"/>
      <c r="Q365" s="222"/>
      <c r="R365" s="189"/>
      <c r="S365" s="189"/>
      <c r="T365" s="189"/>
      <c r="U365" s="215"/>
      <c r="V365" s="189"/>
      <c r="W365" s="185"/>
      <c r="X365" s="189"/>
      <c r="Y365" s="189"/>
      <c r="Z365" s="189"/>
      <c r="AA365" s="188"/>
      <c r="AB365" s="189"/>
      <c r="AC365" s="177"/>
      <c r="AD365" s="199"/>
      <c r="AE365" s="186"/>
      <c r="AF365" s="189"/>
      <c r="AG365" s="189"/>
      <c r="AH365" s="189"/>
      <c r="AI365" s="189"/>
      <c r="AJ365" s="178"/>
      <c r="AK365" s="178"/>
      <c r="AL365" s="189"/>
      <c r="AR365" s="189"/>
    </row>
    <row r="366" spans="1:44" ht="15.75" x14ac:dyDescent="0.25">
      <c r="A366" s="166" t="s">
        <v>413</v>
      </c>
      <c r="B366" s="164"/>
      <c r="C366" s="164"/>
      <c r="D366" s="164"/>
      <c r="E366" s="164"/>
      <c r="F366" s="164"/>
      <c r="M366" s="245"/>
      <c r="N366" s="78" t="s">
        <v>851</v>
      </c>
      <c r="O366" s="187"/>
      <c r="P366" s="185"/>
      <c r="Q366" s="215"/>
      <c r="R366" s="215"/>
      <c r="S366" s="215"/>
      <c r="T366" s="215"/>
      <c r="U366" s="215"/>
      <c r="V366" s="189"/>
      <c r="W366" s="185"/>
      <c r="X366" s="222"/>
      <c r="Y366" s="189"/>
      <c r="Z366" s="189"/>
      <c r="AA366" s="188"/>
      <c r="AB366" s="189"/>
      <c r="AC366" s="214"/>
      <c r="AD366" s="189"/>
      <c r="AE366" s="239"/>
      <c r="AF366" s="189"/>
      <c r="AG366" s="189"/>
      <c r="AH366" s="189"/>
      <c r="AI366" s="189"/>
      <c r="AJ366" s="178"/>
      <c r="AK366" s="189"/>
      <c r="AL366" s="257"/>
      <c r="AR366" s="189"/>
    </row>
    <row r="367" spans="1:44" ht="12.75" customHeight="1" x14ac:dyDescent="0.25">
      <c r="A367" s="166" t="s">
        <v>414</v>
      </c>
      <c r="B367" s="164"/>
      <c r="C367" s="164"/>
      <c r="D367" s="164"/>
      <c r="E367" s="164"/>
      <c r="F367" s="164"/>
      <c r="M367" s="245"/>
      <c r="N367" s="78" t="s">
        <v>852</v>
      </c>
      <c r="O367" s="187"/>
      <c r="P367" s="185"/>
      <c r="Q367" s="215"/>
      <c r="R367" s="215"/>
      <c r="S367" s="215"/>
      <c r="T367" s="215"/>
      <c r="U367" s="258"/>
      <c r="V367" s="188"/>
      <c r="W367" s="185"/>
      <c r="X367" s="222"/>
      <c r="Y367" s="189"/>
      <c r="Z367" s="189"/>
      <c r="AA367" s="189"/>
      <c r="AB367" s="189"/>
      <c r="AC367" s="189"/>
      <c r="AD367" s="189"/>
      <c r="AE367" s="189"/>
      <c r="AF367" s="189"/>
      <c r="AG367" s="189"/>
      <c r="AH367" s="189"/>
      <c r="AI367" s="189"/>
      <c r="AJ367" s="178"/>
      <c r="AK367" s="178"/>
      <c r="AL367" s="247"/>
      <c r="AR367" s="247"/>
    </row>
    <row r="368" spans="1:44" ht="15.75" x14ac:dyDescent="0.25">
      <c r="A368" s="166" t="s">
        <v>415</v>
      </c>
      <c r="B368" s="164"/>
      <c r="C368" s="164"/>
      <c r="D368" s="164"/>
      <c r="E368" s="164"/>
      <c r="F368" s="164"/>
      <c r="M368" s="245"/>
      <c r="N368" s="78" t="s">
        <v>853</v>
      </c>
      <c r="O368" s="187"/>
      <c r="P368" s="185"/>
      <c r="Q368" s="215"/>
      <c r="R368" s="215"/>
      <c r="S368" s="215"/>
      <c r="T368" s="215"/>
      <c r="U368" s="258"/>
      <c r="V368" s="188"/>
      <c r="W368" s="215"/>
      <c r="X368" s="185"/>
      <c r="Y368" s="185"/>
      <c r="Z368" s="185"/>
      <c r="AA368" s="185"/>
      <c r="AB368" s="189"/>
      <c r="AC368" s="185"/>
      <c r="AD368" s="185"/>
      <c r="AE368" s="185"/>
      <c r="AF368" s="185"/>
      <c r="AG368" s="185"/>
      <c r="AH368" s="185"/>
      <c r="AI368" s="185"/>
      <c r="AK368" s="247"/>
      <c r="AL368" s="247"/>
      <c r="AR368" s="247"/>
    </row>
    <row r="369" spans="1:44" ht="15.75" x14ac:dyDescent="0.25">
      <c r="A369" s="166" t="s">
        <v>416</v>
      </c>
      <c r="B369" s="164"/>
      <c r="C369" s="164"/>
      <c r="D369" s="164"/>
      <c r="E369" s="164"/>
      <c r="F369" s="164"/>
      <c r="M369" s="245"/>
      <c r="N369" s="78" t="s">
        <v>854</v>
      </c>
      <c r="O369" s="187"/>
      <c r="P369" s="185"/>
      <c r="Q369" s="215"/>
      <c r="R369" s="215"/>
      <c r="S369" s="215"/>
      <c r="T369" s="215"/>
      <c r="U369" s="258"/>
      <c r="V369" s="188"/>
      <c r="W369" s="215"/>
      <c r="X369" s="185"/>
      <c r="Y369" s="185"/>
      <c r="Z369" s="185"/>
      <c r="AA369" s="185"/>
      <c r="AB369" s="215"/>
      <c r="AC369" s="185"/>
      <c r="AD369" s="185"/>
      <c r="AE369" s="185"/>
      <c r="AF369" s="185"/>
      <c r="AG369" s="185"/>
      <c r="AH369" s="185"/>
      <c r="AI369" s="185"/>
      <c r="AK369" s="247"/>
      <c r="AL369" s="247"/>
      <c r="AM369" s="247"/>
      <c r="AN369" s="247"/>
      <c r="AO369" s="247"/>
      <c r="AP369" s="247"/>
      <c r="AQ369" s="247"/>
      <c r="AR369" s="247"/>
    </row>
    <row r="370" spans="1:44" ht="15.75" x14ac:dyDescent="0.25">
      <c r="A370" s="166" t="s">
        <v>417</v>
      </c>
      <c r="B370" s="164"/>
      <c r="C370" s="164"/>
      <c r="D370" s="164"/>
      <c r="E370" s="164"/>
      <c r="F370" s="164"/>
      <c r="M370" s="245"/>
      <c r="N370" s="78" t="s">
        <v>855</v>
      </c>
      <c r="O370" s="187"/>
      <c r="P370" s="185"/>
      <c r="Q370" s="215"/>
      <c r="R370" s="215"/>
      <c r="S370" s="215"/>
      <c r="T370" s="215"/>
      <c r="U370" s="258"/>
      <c r="V370" s="188"/>
      <c r="W370" s="215"/>
      <c r="X370" s="185"/>
      <c r="Y370" s="185"/>
      <c r="Z370" s="185"/>
      <c r="AA370" s="185"/>
      <c r="AB370" s="215"/>
      <c r="AC370" s="185"/>
      <c r="AD370" s="185"/>
      <c r="AE370" s="185"/>
      <c r="AF370" s="185"/>
      <c r="AG370" s="185"/>
      <c r="AH370" s="185"/>
      <c r="AI370" s="185"/>
      <c r="AK370" s="189"/>
      <c r="AL370" s="189"/>
      <c r="AM370" s="247"/>
      <c r="AN370" s="247"/>
      <c r="AO370" s="247"/>
      <c r="AP370" s="247"/>
      <c r="AQ370" s="247"/>
      <c r="AR370" s="247"/>
    </row>
    <row r="371" spans="1:44" ht="15.75" x14ac:dyDescent="0.25">
      <c r="A371" s="166" t="s">
        <v>418</v>
      </c>
      <c r="B371" s="164"/>
      <c r="C371" s="164"/>
      <c r="D371" s="164"/>
      <c r="E371" s="164"/>
      <c r="F371" s="164"/>
      <c r="M371" s="245"/>
      <c r="N371" s="78" t="s">
        <v>856</v>
      </c>
      <c r="O371" s="187"/>
      <c r="P371" s="185"/>
      <c r="Q371" s="215"/>
      <c r="R371" s="215"/>
      <c r="S371" s="215"/>
      <c r="T371" s="215"/>
      <c r="U371" s="258"/>
      <c r="V371" s="188"/>
      <c r="W371" s="215"/>
      <c r="X371" s="185"/>
      <c r="Y371" s="185"/>
      <c r="Z371" s="185"/>
      <c r="AA371" s="185"/>
      <c r="AB371" s="215"/>
      <c r="AC371" s="185"/>
      <c r="AD371" s="185"/>
      <c r="AE371" s="185"/>
      <c r="AF371" s="185"/>
      <c r="AG371" s="185"/>
      <c r="AH371" s="185"/>
      <c r="AI371" s="185"/>
      <c r="AK371" s="189"/>
      <c r="AL371" s="189"/>
      <c r="AM371" s="247"/>
      <c r="AN371" s="247"/>
      <c r="AO371" s="247"/>
      <c r="AP371" s="247"/>
      <c r="AQ371" s="247"/>
      <c r="AR371" s="247"/>
    </row>
    <row r="372" spans="1:44" ht="15.75" x14ac:dyDescent="0.25">
      <c r="A372" s="166" t="s">
        <v>419</v>
      </c>
      <c r="B372" s="164"/>
      <c r="C372" s="164"/>
      <c r="D372" s="164"/>
      <c r="E372" s="164"/>
      <c r="F372" s="164"/>
      <c r="M372" s="245"/>
      <c r="N372" s="78" t="s">
        <v>857</v>
      </c>
      <c r="O372" s="187"/>
      <c r="P372" s="185"/>
      <c r="Q372" s="215"/>
      <c r="R372" s="215"/>
      <c r="S372" s="215"/>
      <c r="T372" s="215"/>
      <c r="U372" s="258"/>
      <c r="V372" s="188"/>
      <c r="W372" s="215"/>
      <c r="X372" s="185"/>
      <c r="Y372" s="185"/>
      <c r="Z372" s="185"/>
      <c r="AA372" s="185"/>
      <c r="AB372" s="215"/>
      <c r="AC372" s="185"/>
      <c r="AD372" s="185"/>
      <c r="AE372" s="185"/>
      <c r="AF372" s="185"/>
      <c r="AG372" s="185"/>
      <c r="AH372" s="185"/>
      <c r="AI372" s="185"/>
      <c r="AK372" s="257"/>
      <c r="AL372" s="257"/>
      <c r="AM372" s="247"/>
      <c r="AN372" s="247"/>
      <c r="AO372" s="247"/>
      <c r="AP372" s="247"/>
      <c r="AQ372" s="247"/>
      <c r="AR372" s="247"/>
    </row>
    <row r="373" spans="1:44" ht="15.75" x14ac:dyDescent="0.25">
      <c r="A373" s="166" t="s">
        <v>420</v>
      </c>
      <c r="B373" s="164"/>
      <c r="C373" s="164"/>
      <c r="D373" s="164"/>
      <c r="E373" s="164"/>
      <c r="F373" s="164"/>
      <c r="M373" s="245"/>
      <c r="N373" s="78" t="s">
        <v>858</v>
      </c>
      <c r="O373" s="187"/>
      <c r="P373" s="185"/>
      <c r="Q373" s="252"/>
      <c r="R373" s="215"/>
      <c r="S373" s="215"/>
      <c r="T373" s="215"/>
      <c r="U373" s="258"/>
      <c r="V373" s="188"/>
      <c r="W373" s="215"/>
      <c r="X373" s="185"/>
      <c r="Y373" s="185"/>
      <c r="Z373" s="185"/>
      <c r="AA373" s="185"/>
      <c r="AB373" s="215"/>
      <c r="AC373" s="185"/>
      <c r="AD373" s="185"/>
      <c r="AE373" s="185"/>
      <c r="AF373" s="185"/>
      <c r="AG373" s="185"/>
      <c r="AH373" s="185"/>
      <c r="AI373" s="185"/>
      <c r="AK373" s="257"/>
      <c r="AL373" s="257"/>
      <c r="AM373" s="257"/>
      <c r="AN373" s="257"/>
      <c r="AO373" s="178"/>
      <c r="AP373" s="178"/>
      <c r="AQ373" s="178"/>
      <c r="AR373" s="178"/>
    </row>
    <row r="374" spans="1:44" ht="15.75" x14ac:dyDescent="0.25">
      <c r="A374" s="166" t="s">
        <v>421</v>
      </c>
      <c r="B374" s="164"/>
      <c r="C374" s="164"/>
      <c r="D374" s="164"/>
      <c r="E374" s="164"/>
      <c r="F374" s="164"/>
      <c r="M374" s="245"/>
      <c r="N374" s="80" t="s">
        <v>859</v>
      </c>
      <c r="O374" s="187"/>
      <c r="P374" s="204"/>
      <c r="Q374" s="197"/>
      <c r="R374" s="189"/>
      <c r="S374" s="189"/>
      <c r="T374" s="189"/>
      <c r="U374" s="258"/>
      <c r="V374" s="188"/>
      <c r="W374" s="215"/>
      <c r="X374" s="185"/>
      <c r="Y374" s="185"/>
      <c r="Z374" s="185"/>
      <c r="AA374" s="185"/>
      <c r="AB374" s="215"/>
      <c r="AC374" s="185"/>
      <c r="AD374" s="185"/>
      <c r="AE374" s="185"/>
      <c r="AF374" s="185"/>
      <c r="AG374" s="185"/>
      <c r="AH374" s="185"/>
      <c r="AI374" s="185"/>
      <c r="AK374" s="189"/>
      <c r="AL374" s="189"/>
      <c r="AM374" s="189"/>
      <c r="AN374" s="189"/>
      <c r="AO374" s="178"/>
      <c r="AP374" s="178"/>
      <c r="AQ374" s="178"/>
      <c r="AR374" s="178"/>
    </row>
    <row r="375" spans="1:44" ht="15.75" x14ac:dyDescent="0.25">
      <c r="A375" s="166" t="s">
        <v>422</v>
      </c>
      <c r="B375" s="164"/>
      <c r="C375" s="164"/>
      <c r="D375" s="164"/>
      <c r="E375" s="164"/>
      <c r="F375" s="164"/>
      <c r="M375" s="245"/>
      <c r="N375" s="78" t="s">
        <v>860</v>
      </c>
      <c r="O375" s="187"/>
      <c r="P375" s="185"/>
      <c r="Q375" s="252"/>
      <c r="R375" s="215"/>
      <c r="S375" s="215"/>
      <c r="T375" s="215"/>
      <c r="U375" s="258"/>
      <c r="V375" s="188"/>
      <c r="W375" s="215"/>
      <c r="X375" s="185"/>
      <c r="Y375" s="185"/>
      <c r="Z375" s="185"/>
      <c r="AA375" s="185"/>
      <c r="AB375" s="215"/>
      <c r="AC375" s="185"/>
      <c r="AD375" s="185"/>
      <c r="AE375" s="185"/>
      <c r="AF375" s="185"/>
      <c r="AG375" s="185"/>
      <c r="AH375" s="185"/>
      <c r="AI375" s="185"/>
      <c r="AK375" s="204"/>
      <c r="AL375" s="178"/>
      <c r="AM375" s="259"/>
      <c r="AN375" s="220"/>
      <c r="AO375" s="178"/>
      <c r="AP375" s="178"/>
      <c r="AQ375" s="178"/>
      <c r="AR375" s="178"/>
    </row>
    <row r="376" spans="1:44" ht="15.75" x14ac:dyDescent="0.25">
      <c r="A376" s="166" t="s">
        <v>423</v>
      </c>
      <c r="B376" s="164"/>
      <c r="C376" s="164"/>
      <c r="D376" s="164"/>
      <c r="E376" s="164"/>
      <c r="F376" s="164"/>
      <c r="M376" s="245"/>
      <c r="N376" s="78" t="s">
        <v>861</v>
      </c>
      <c r="O376" s="187"/>
      <c r="P376" s="185"/>
      <c r="Q376" s="252"/>
      <c r="R376" s="215"/>
      <c r="S376" s="215"/>
      <c r="T376" s="215"/>
      <c r="U376" s="258"/>
      <c r="V376" s="188"/>
      <c r="W376" s="215"/>
      <c r="X376" s="185"/>
      <c r="Y376" s="185"/>
      <c r="Z376" s="185"/>
      <c r="AA376" s="185"/>
      <c r="AB376" s="189"/>
      <c r="AC376" s="185"/>
      <c r="AD376" s="185"/>
      <c r="AE376" s="185"/>
      <c r="AF376" s="185"/>
      <c r="AG376" s="185"/>
      <c r="AH376" s="185"/>
      <c r="AI376" s="185"/>
      <c r="AK376" s="178"/>
      <c r="AL376" s="178"/>
      <c r="AM376" s="178"/>
      <c r="AN376" s="205"/>
      <c r="AO376" s="178"/>
      <c r="AP376" s="178"/>
      <c r="AQ376" s="178"/>
      <c r="AR376" s="178"/>
    </row>
    <row r="377" spans="1:44" ht="15.75" x14ac:dyDescent="0.25">
      <c r="A377" s="166" t="s">
        <v>424</v>
      </c>
      <c r="B377" s="164"/>
      <c r="C377" s="164"/>
      <c r="D377" s="164"/>
      <c r="E377" s="164"/>
      <c r="F377" s="164"/>
      <c r="M377" s="245"/>
      <c r="N377" s="78" t="s">
        <v>862</v>
      </c>
      <c r="O377" s="187"/>
      <c r="P377" s="185"/>
      <c r="Q377" s="252"/>
      <c r="R377" s="215"/>
      <c r="S377" s="215"/>
      <c r="T377" s="215"/>
      <c r="U377" s="258"/>
      <c r="V377" s="188"/>
      <c r="W377" s="215"/>
      <c r="X377" s="185"/>
      <c r="Y377" s="185"/>
      <c r="Z377" s="185"/>
      <c r="AA377" s="185"/>
      <c r="AB377" s="189"/>
      <c r="AC377" s="185"/>
      <c r="AD377" s="185"/>
      <c r="AE377" s="185"/>
      <c r="AF377" s="185"/>
      <c r="AG377" s="185"/>
      <c r="AH377" s="185"/>
      <c r="AI377" s="185"/>
      <c r="AK377" s="178"/>
      <c r="AL377" s="178"/>
      <c r="AM377" s="178"/>
      <c r="AN377" s="205"/>
      <c r="AO377" s="178"/>
      <c r="AP377" s="178"/>
      <c r="AQ377" s="178"/>
      <c r="AR377" s="178"/>
    </row>
    <row r="378" spans="1:44" ht="15.75" x14ac:dyDescent="0.25">
      <c r="A378" s="166" t="s">
        <v>425</v>
      </c>
      <c r="B378" s="164"/>
      <c r="C378" s="164"/>
      <c r="D378" s="164"/>
      <c r="E378" s="164"/>
      <c r="F378" s="164"/>
      <c r="M378" s="245"/>
      <c r="N378" s="78" t="s">
        <v>863</v>
      </c>
      <c r="O378" s="187"/>
      <c r="P378" s="185"/>
      <c r="Q378" s="252"/>
      <c r="R378" s="215"/>
      <c r="S378" s="215"/>
      <c r="T378" s="215"/>
      <c r="U378" s="258"/>
      <c r="V378" s="188"/>
      <c r="W378" s="215"/>
      <c r="X378" s="185"/>
      <c r="Y378" s="185"/>
      <c r="Z378" s="185"/>
      <c r="AA378" s="185"/>
      <c r="AB378" s="189"/>
      <c r="AC378" s="185"/>
      <c r="AD378" s="185"/>
      <c r="AE378" s="185"/>
      <c r="AF378" s="185"/>
      <c r="AG378" s="185"/>
      <c r="AH378" s="185"/>
      <c r="AI378" s="185"/>
      <c r="AK378" s="178"/>
      <c r="AL378" s="178"/>
      <c r="AM378" s="178"/>
      <c r="AN378" s="205"/>
      <c r="AO378" s="178"/>
      <c r="AP378" s="178"/>
      <c r="AQ378" s="178"/>
      <c r="AR378" s="178"/>
    </row>
    <row r="379" spans="1:44" ht="15.75" x14ac:dyDescent="0.25">
      <c r="A379" s="166" t="s">
        <v>426</v>
      </c>
      <c r="B379" s="164"/>
      <c r="C379" s="164"/>
      <c r="D379" s="164"/>
      <c r="E379" s="164"/>
      <c r="F379" s="164"/>
      <c r="M379" s="245"/>
      <c r="N379" s="78" t="s">
        <v>864</v>
      </c>
      <c r="O379" s="187"/>
      <c r="P379" s="185"/>
      <c r="Q379" s="215"/>
      <c r="R379" s="215"/>
      <c r="S379" s="215"/>
      <c r="T379" s="215"/>
      <c r="U379" s="258"/>
      <c r="V379" s="188"/>
      <c r="W379" s="215"/>
      <c r="X379" s="185"/>
      <c r="Y379" s="185"/>
      <c r="Z379" s="185"/>
      <c r="AA379" s="185"/>
      <c r="AB379" s="189"/>
      <c r="AC379" s="185"/>
      <c r="AD379" s="185"/>
      <c r="AE379" s="185"/>
      <c r="AF379" s="185"/>
      <c r="AG379" s="185"/>
      <c r="AH379" s="185"/>
      <c r="AI379" s="185"/>
      <c r="AK379" s="178"/>
      <c r="AL379" s="178"/>
      <c r="AM379" s="178"/>
      <c r="AN379" s="205"/>
      <c r="AO379" s="178"/>
      <c r="AP379" s="178"/>
      <c r="AQ379" s="178"/>
      <c r="AR379" s="178"/>
    </row>
    <row r="380" spans="1:44" ht="15.75" x14ac:dyDescent="0.25">
      <c r="A380" s="166" t="s">
        <v>427</v>
      </c>
      <c r="B380" s="164"/>
      <c r="C380" s="164"/>
      <c r="D380" s="164"/>
      <c r="E380" s="164"/>
      <c r="F380" s="164"/>
      <c r="M380" s="245"/>
      <c r="N380" s="78" t="s">
        <v>865</v>
      </c>
      <c r="O380" s="187"/>
      <c r="P380" s="185"/>
      <c r="Q380" s="215"/>
      <c r="R380" s="215"/>
      <c r="S380" s="215"/>
      <c r="T380" s="215"/>
      <c r="U380" s="258"/>
      <c r="V380" s="188"/>
      <c r="W380" s="215"/>
      <c r="X380" s="185"/>
      <c r="Y380" s="185"/>
      <c r="Z380" s="185"/>
      <c r="AA380" s="185"/>
      <c r="AB380" s="189"/>
      <c r="AC380" s="185"/>
      <c r="AD380" s="185"/>
      <c r="AE380" s="185"/>
      <c r="AF380" s="185"/>
      <c r="AG380" s="185"/>
      <c r="AH380" s="185"/>
      <c r="AI380" s="185"/>
      <c r="AK380" s="178"/>
      <c r="AL380" s="178"/>
      <c r="AM380" s="178"/>
      <c r="AN380" s="205"/>
      <c r="AO380" s="178"/>
      <c r="AP380" s="178"/>
      <c r="AQ380" s="178"/>
      <c r="AR380" s="178"/>
    </row>
    <row r="381" spans="1:44" ht="15.75" x14ac:dyDescent="0.25">
      <c r="A381" s="166" t="s">
        <v>428</v>
      </c>
      <c r="B381" s="164"/>
      <c r="C381" s="164"/>
      <c r="D381" s="164"/>
      <c r="E381" s="164"/>
      <c r="F381" s="164"/>
      <c r="M381" s="245"/>
      <c r="N381" s="78" t="s">
        <v>866</v>
      </c>
      <c r="O381" s="187"/>
      <c r="P381" s="185"/>
      <c r="Q381" s="215"/>
      <c r="R381" s="215"/>
      <c r="S381" s="215"/>
      <c r="T381" s="215"/>
      <c r="U381" s="258"/>
      <c r="V381" s="188"/>
      <c r="W381" s="215"/>
      <c r="X381" s="185"/>
      <c r="Y381" s="185"/>
      <c r="Z381" s="185"/>
      <c r="AA381" s="185"/>
      <c r="AB381" s="189"/>
      <c r="AC381" s="185"/>
      <c r="AD381" s="185"/>
      <c r="AE381" s="185"/>
      <c r="AF381" s="185"/>
      <c r="AG381" s="185"/>
      <c r="AH381" s="185"/>
      <c r="AI381" s="185"/>
      <c r="AK381" s="178"/>
      <c r="AL381" s="178"/>
      <c r="AM381" s="178"/>
      <c r="AN381" s="205"/>
      <c r="AO381" s="178"/>
      <c r="AP381" s="178"/>
      <c r="AQ381" s="178"/>
      <c r="AR381" s="178"/>
    </row>
    <row r="382" spans="1:44" ht="15.75" x14ac:dyDescent="0.25">
      <c r="A382" s="166" t="s">
        <v>429</v>
      </c>
      <c r="B382" s="164"/>
      <c r="C382" s="164"/>
      <c r="D382" s="164"/>
      <c r="E382" s="164"/>
      <c r="F382" s="164"/>
      <c r="M382" s="245"/>
      <c r="N382" s="78" t="s">
        <v>867</v>
      </c>
      <c r="O382" s="187"/>
      <c r="P382" s="185"/>
      <c r="Q382" s="215"/>
      <c r="R382" s="215"/>
      <c r="S382" s="215"/>
      <c r="T382" s="215"/>
      <c r="U382" s="258"/>
      <c r="V382" s="188"/>
      <c r="W382" s="215"/>
      <c r="X382" s="185"/>
      <c r="Y382" s="185"/>
      <c r="Z382" s="185"/>
      <c r="AA382" s="185"/>
      <c r="AB382" s="189"/>
      <c r="AC382" s="185"/>
      <c r="AD382" s="185"/>
      <c r="AE382" s="185"/>
      <c r="AF382" s="185"/>
      <c r="AG382" s="185"/>
      <c r="AH382" s="185"/>
      <c r="AI382" s="185"/>
      <c r="AK382" s="178"/>
      <c r="AL382" s="178"/>
      <c r="AM382" s="178"/>
      <c r="AN382" s="205"/>
      <c r="AO382" s="178"/>
      <c r="AP382" s="178"/>
      <c r="AQ382" s="178"/>
      <c r="AR382" s="178"/>
    </row>
    <row r="383" spans="1:44" ht="12.75" customHeight="1" x14ac:dyDescent="0.25">
      <c r="A383" s="166" t="s">
        <v>430</v>
      </c>
      <c r="B383" s="164"/>
      <c r="C383" s="164"/>
      <c r="D383" s="164"/>
      <c r="E383" s="164"/>
      <c r="F383" s="164"/>
      <c r="M383" s="245"/>
      <c r="N383" s="78" t="s">
        <v>868</v>
      </c>
      <c r="O383" s="187"/>
      <c r="P383" s="185"/>
      <c r="Q383" s="215"/>
      <c r="R383" s="215"/>
      <c r="S383" s="215"/>
      <c r="T383" s="215"/>
      <c r="U383" s="258"/>
      <c r="V383" s="188"/>
      <c r="W383" s="215"/>
      <c r="X383" s="185"/>
      <c r="Y383" s="185"/>
      <c r="Z383" s="185"/>
      <c r="AA383" s="185"/>
      <c r="AB383" s="189"/>
      <c r="AC383" s="185"/>
      <c r="AD383" s="221"/>
      <c r="AE383" s="221"/>
      <c r="AF383" s="221"/>
      <c r="AG383" s="221"/>
      <c r="AH383" s="221"/>
      <c r="AI383" s="189"/>
      <c r="AJ383" s="178"/>
      <c r="AK383" s="178"/>
      <c r="AL383" s="178"/>
      <c r="AM383" s="178"/>
      <c r="AN383" s="205"/>
      <c r="AO383" s="178"/>
      <c r="AP383" s="178"/>
      <c r="AQ383" s="178"/>
      <c r="AR383" s="178"/>
    </row>
    <row r="384" spans="1:44" ht="15.75" x14ac:dyDescent="0.25">
      <c r="A384" s="166" t="s">
        <v>431</v>
      </c>
      <c r="B384" s="164"/>
      <c r="C384" s="164"/>
      <c r="D384" s="164"/>
      <c r="E384" s="164"/>
      <c r="F384" s="164"/>
      <c r="M384" s="245"/>
      <c r="N384" s="88" t="s">
        <v>869</v>
      </c>
      <c r="O384" s="187"/>
      <c r="P384" s="196"/>
      <c r="Q384" s="189"/>
      <c r="R384" s="189"/>
      <c r="S384" s="189"/>
      <c r="T384" s="189"/>
      <c r="U384" s="189"/>
      <c r="V384" s="189"/>
      <c r="W384" s="215"/>
      <c r="X384" s="185"/>
      <c r="Y384" s="185"/>
      <c r="Z384" s="185"/>
      <c r="AA384" s="185"/>
      <c r="AB384" s="189"/>
      <c r="AC384" s="185"/>
      <c r="AD384" s="185"/>
      <c r="AE384" s="185"/>
      <c r="AF384" s="185"/>
      <c r="AG384" s="185"/>
      <c r="AH384" s="189"/>
      <c r="AI384" s="189"/>
      <c r="AJ384" s="178"/>
      <c r="AK384" s="178"/>
      <c r="AL384" s="178"/>
      <c r="AM384" s="178"/>
      <c r="AN384" s="205"/>
      <c r="AO384" s="178"/>
      <c r="AP384" s="178"/>
      <c r="AQ384" s="178"/>
      <c r="AR384" s="178"/>
    </row>
    <row r="385" spans="1:44" ht="15.75" x14ac:dyDescent="0.25">
      <c r="A385" s="166" t="s">
        <v>432</v>
      </c>
      <c r="B385" s="164"/>
      <c r="C385" s="164"/>
      <c r="D385" s="164"/>
      <c r="E385" s="164"/>
      <c r="F385" s="164"/>
      <c r="M385" s="245"/>
      <c r="N385" s="78" t="s">
        <v>870</v>
      </c>
      <c r="O385" s="84"/>
      <c r="P385" s="185"/>
      <c r="Q385" s="185"/>
      <c r="R385" s="215"/>
      <c r="S385" s="215"/>
      <c r="T385" s="215"/>
      <c r="U385" s="189"/>
      <c r="V385" s="189"/>
      <c r="W385" s="215"/>
      <c r="X385" s="185"/>
      <c r="Y385" s="185"/>
      <c r="Z385" s="185"/>
      <c r="AA385" s="185"/>
      <c r="AB385" s="189"/>
      <c r="AC385" s="189"/>
      <c r="AD385" s="189"/>
      <c r="AE385" s="222"/>
      <c r="AF385" s="189"/>
      <c r="AG385" s="189"/>
      <c r="AH385" s="189"/>
      <c r="AI385" s="189"/>
      <c r="AJ385" s="178"/>
      <c r="AK385" s="178"/>
      <c r="AL385" s="178"/>
      <c r="AM385" s="178"/>
      <c r="AN385" s="205"/>
      <c r="AO385" s="178"/>
      <c r="AP385" s="178"/>
      <c r="AQ385" s="178"/>
      <c r="AR385" s="178"/>
    </row>
    <row r="386" spans="1:44" ht="15.75" x14ac:dyDescent="0.25">
      <c r="A386" s="166" t="s">
        <v>433</v>
      </c>
      <c r="B386" s="164"/>
      <c r="C386" s="164"/>
      <c r="D386" s="164"/>
      <c r="E386" s="164"/>
      <c r="F386" s="164"/>
      <c r="M386" s="245"/>
      <c r="N386" s="84" t="s">
        <v>871</v>
      </c>
      <c r="O386" s="84"/>
      <c r="P386" s="185"/>
      <c r="Q386" s="185"/>
      <c r="R386" s="215"/>
      <c r="S386" s="215"/>
      <c r="T386" s="215"/>
      <c r="U386" s="189"/>
      <c r="V386" s="189"/>
      <c r="W386" s="215"/>
      <c r="X386" s="185"/>
      <c r="Y386" s="185"/>
      <c r="Z386" s="185"/>
      <c r="AA386" s="185"/>
      <c r="AB386" s="189"/>
      <c r="AC386" s="189"/>
      <c r="AD386" s="189"/>
      <c r="AE386" s="239"/>
      <c r="AF386" s="189"/>
      <c r="AG386" s="189"/>
      <c r="AH386" s="189"/>
      <c r="AI386" s="189"/>
      <c r="AJ386" s="178"/>
      <c r="AK386" s="178"/>
      <c r="AL386" s="178"/>
      <c r="AM386" s="178"/>
      <c r="AN386" s="178"/>
      <c r="AO386" s="178"/>
      <c r="AP386" s="178"/>
      <c r="AQ386" s="178"/>
      <c r="AR386" s="178"/>
    </row>
    <row r="387" spans="1:44" ht="15.75" x14ac:dyDescent="0.25">
      <c r="A387" s="166" t="s">
        <v>434</v>
      </c>
      <c r="B387" s="164"/>
      <c r="C387" s="164"/>
      <c r="D387" s="164"/>
      <c r="E387" s="164"/>
      <c r="F387" s="164"/>
      <c r="M387" s="245"/>
      <c r="N387" s="84" t="s">
        <v>872</v>
      </c>
      <c r="O387" s="84"/>
      <c r="P387" s="185"/>
      <c r="Q387" s="185"/>
      <c r="R387" s="215"/>
      <c r="S387" s="215"/>
      <c r="T387" s="215"/>
      <c r="U387" s="189"/>
      <c r="V387" s="189"/>
      <c r="W387" s="215"/>
      <c r="X387" s="185"/>
      <c r="Y387" s="185"/>
      <c r="Z387" s="185"/>
      <c r="AA387" s="185"/>
      <c r="AB387" s="189"/>
      <c r="AC387" s="189"/>
      <c r="AD387" s="189"/>
      <c r="AE387" s="239"/>
      <c r="AF387" s="189"/>
      <c r="AG387" s="189"/>
      <c r="AH387" s="189"/>
      <c r="AI387" s="189"/>
      <c r="AJ387" s="178"/>
      <c r="AK387" s="178"/>
      <c r="AL387" s="178"/>
      <c r="AM387" s="178"/>
      <c r="AN387" s="178"/>
      <c r="AO387" s="178"/>
      <c r="AP387" s="178"/>
      <c r="AQ387" s="178"/>
      <c r="AR387" s="178"/>
    </row>
    <row r="388" spans="1:44" ht="15.75" x14ac:dyDescent="0.25">
      <c r="A388" s="166" t="s">
        <v>435</v>
      </c>
      <c r="B388" s="164"/>
      <c r="C388" s="164"/>
      <c r="D388" s="164"/>
      <c r="E388" s="164"/>
      <c r="F388" s="164"/>
      <c r="M388" s="245"/>
      <c r="N388" s="84" t="s">
        <v>873</v>
      </c>
      <c r="O388" s="84"/>
      <c r="P388" s="185"/>
      <c r="Q388" s="185"/>
      <c r="R388" s="215"/>
      <c r="S388" s="215"/>
      <c r="T388" s="215"/>
      <c r="U388" s="189"/>
      <c r="V388" s="189"/>
      <c r="W388" s="215"/>
      <c r="X388" s="185"/>
      <c r="Y388" s="185"/>
      <c r="Z388" s="185"/>
      <c r="AA388" s="185"/>
      <c r="AB388" s="189"/>
      <c r="AC388" s="189"/>
      <c r="AD388" s="189"/>
      <c r="AE388" s="239"/>
      <c r="AF388" s="189"/>
      <c r="AG388" s="189"/>
      <c r="AH388" s="189"/>
      <c r="AI388" s="189"/>
      <c r="AJ388" s="178"/>
      <c r="AK388" s="178"/>
      <c r="AL388" s="178"/>
      <c r="AM388" s="178"/>
      <c r="AN388" s="178"/>
      <c r="AO388" s="178"/>
      <c r="AP388" s="178"/>
      <c r="AQ388" s="178"/>
      <c r="AR388" s="178"/>
    </row>
    <row r="389" spans="1:44" ht="15.75" x14ac:dyDescent="0.25">
      <c r="A389" s="166" t="s">
        <v>436</v>
      </c>
      <c r="B389" s="164"/>
      <c r="C389" s="164"/>
      <c r="D389" s="164"/>
      <c r="E389" s="164"/>
      <c r="F389" s="164"/>
      <c r="M389" s="245"/>
      <c r="N389" s="84" t="s">
        <v>874</v>
      </c>
      <c r="O389" s="84"/>
      <c r="P389" s="185"/>
      <c r="Q389" s="185"/>
      <c r="R389" s="215"/>
      <c r="S389" s="215"/>
      <c r="T389" s="215"/>
      <c r="U389" s="189"/>
      <c r="V389" s="189"/>
      <c r="W389" s="215"/>
      <c r="X389" s="185"/>
      <c r="Y389" s="185"/>
      <c r="Z389" s="185"/>
      <c r="AA389" s="185"/>
      <c r="AB389" s="189"/>
      <c r="AC389" s="189"/>
      <c r="AD389" s="189"/>
      <c r="AE389" s="239"/>
      <c r="AF389" s="189"/>
      <c r="AG389" s="189"/>
      <c r="AH389" s="189"/>
      <c r="AI389" s="189"/>
      <c r="AJ389" s="178"/>
      <c r="AK389" s="178"/>
      <c r="AL389" s="178"/>
      <c r="AM389" s="178"/>
      <c r="AN389" s="178"/>
      <c r="AO389" s="178"/>
      <c r="AP389" s="178"/>
      <c r="AQ389" s="178"/>
      <c r="AR389" s="178"/>
    </row>
    <row r="390" spans="1:44" ht="15.75" x14ac:dyDescent="0.25">
      <c r="A390" s="166" t="s">
        <v>437</v>
      </c>
      <c r="B390" s="164"/>
      <c r="C390" s="164"/>
      <c r="D390" s="164"/>
      <c r="E390" s="164"/>
      <c r="F390" s="164"/>
      <c r="M390" s="245"/>
      <c r="N390" s="84" t="s">
        <v>875</v>
      </c>
      <c r="O390" s="84"/>
      <c r="P390" s="185"/>
      <c r="Q390" s="185"/>
      <c r="R390" s="215"/>
      <c r="S390" s="215"/>
      <c r="T390" s="215"/>
      <c r="U390" s="189"/>
      <c r="V390" s="189"/>
      <c r="W390" s="215"/>
      <c r="X390" s="185"/>
      <c r="Y390" s="185"/>
      <c r="Z390" s="185"/>
      <c r="AA390" s="185"/>
      <c r="AB390" s="189"/>
      <c r="AC390" s="189"/>
      <c r="AD390" s="189"/>
      <c r="AE390" s="189"/>
      <c r="AF390" s="189"/>
      <c r="AG390" s="189"/>
      <c r="AH390" s="189"/>
      <c r="AI390" s="189"/>
      <c r="AJ390" s="178"/>
      <c r="AK390" s="178"/>
      <c r="AL390" s="178"/>
      <c r="AM390" s="178"/>
      <c r="AN390" s="178"/>
      <c r="AO390" s="178"/>
      <c r="AP390" s="178"/>
      <c r="AQ390" s="178"/>
      <c r="AR390" s="178"/>
    </row>
    <row r="391" spans="1:44" ht="15.75" x14ac:dyDescent="0.25">
      <c r="A391" s="166" t="s">
        <v>438</v>
      </c>
      <c r="B391" s="164"/>
      <c r="C391" s="164"/>
      <c r="D391" s="164"/>
      <c r="E391" s="164"/>
      <c r="F391" s="164"/>
      <c r="M391" s="245"/>
      <c r="N391" s="84" t="s">
        <v>876</v>
      </c>
      <c r="O391" s="88"/>
      <c r="P391" s="185"/>
      <c r="Q391" s="185"/>
      <c r="R391" s="215"/>
      <c r="S391" s="215"/>
      <c r="T391" s="215"/>
      <c r="U391" s="189"/>
      <c r="V391" s="189"/>
      <c r="W391" s="215"/>
      <c r="X391" s="215"/>
      <c r="Y391" s="215"/>
      <c r="Z391" s="215"/>
      <c r="AA391" s="215"/>
      <c r="AB391" s="189"/>
      <c r="AC391" s="189"/>
      <c r="AD391" s="189"/>
      <c r="AE391" s="189"/>
      <c r="AF391" s="189"/>
      <c r="AG391" s="189"/>
      <c r="AH391" s="189"/>
      <c r="AI391" s="189"/>
      <c r="AJ391" s="178"/>
      <c r="AK391" s="178"/>
      <c r="AL391" s="178"/>
      <c r="AM391" s="178"/>
      <c r="AN391" s="178"/>
      <c r="AO391" s="178"/>
      <c r="AP391" s="178"/>
      <c r="AQ391" s="178"/>
      <c r="AR391" s="178"/>
    </row>
    <row r="392" spans="1:44" ht="15.75" x14ac:dyDescent="0.25">
      <c r="A392" s="166" t="s">
        <v>439</v>
      </c>
      <c r="B392" s="164"/>
      <c r="C392" s="164"/>
      <c r="D392" s="164"/>
      <c r="E392" s="164"/>
      <c r="F392" s="164"/>
      <c r="M392" s="245"/>
      <c r="N392" s="84" t="s">
        <v>877</v>
      </c>
      <c r="O392" s="84"/>
      <c r="P392" s="185"/>
      <c r="Q392" s="185"/>
      <c r="R392" s="215"/>
      <c r="S392" s="215"/>
      <c r="T392" s="215"/>
      <c r="U392" s="189"/>
      <c r="V392" s="189"/>
      <c r="W392" s="215"/>
      <c r="X392" s="215"/>
      <c r="Y392" s="215"/>
      <c r="Z392" s="215"/>
      <c r="AA392" s="215"/>
      <c r="AB392" s="189"/>
      <c r="AC392" s="189"/>
      <c r="AD392" s="189"/>
      <c r="AE392" s="189"/>
      <c r="AF392" s="189"/>
      <c r="AG392" s="189"/>
      <c r="AH392" s="189"/>
      <c r="AI392" s="189"/>
      <c r="AJ392" s="178"/>
      <c r="AK392" s="178"/>
      <c r="AL392" s="178"/>
      <c r="AM392" s="178"/>
      <c r="AN392" s="178"/>
      <c r="AO392" s="178"/>
      <c r="AP392" s="178"/>
      <c r="AQ392" s="178"/>
      <c r="AR392" s="178"/>
    </row>
    <row r="393" spans="1:44" ht="15.75" x14ac:dyDescent="0.25">
      <c r="A393" s="166" t="s">
        <v>440</v>
      </c>
      <c r="B393" s="164"/>
      <c r="C393" s="164"/>
      <c r="D393" s="164"/>
      <c r="E393" s="164"/>
      <c r="F393" s="164"/>
      <c r="M393" s="245"/>
      <c r="N393" s="84" t="s">
        <v>878</v>
      </c>
      <c r="O393" s="84"/>
      <c r="P393" s="185"/>
      <c r="Q393" s="185"/>
      <c r="R393" s="215"/>
      <c r="S393" s="215"/>
      <c r="T393" s="215"/>
      <c r="U393" s="189"/>
      <c r="V393" s="189"/>
      <c r="W393" s="215"/>
      <c r="X393" s="215"/>
      <c r="Y393" s="215"/>
      <c r="Z393" s="215"/>
      <c r="AA393" s="215"/>
      <c r="AB393" s="189"/>
      <c r="AC393" s="189"/>
      <c r="AD393" s="189"/>
      <c r="AE393" s="189"/>
      <c r="AF393" s="189"/>
      <c r="AG393" s="189"/>
      <c r="AH393" s="189"/>
      <c r="AI393" s="189"/>
      <c r="AJ393" s="178"/>
      <c r="AK393" s="178"/>
      <c r="AL393" s="178"/>
      <c r="AM393" s="178"/>
      <c r="AN393" s="178"/>
      <c r="AO393" s="178"/>
      <c r="AP393" s="178"/>
      <c r="AQ393" s="178"/>
      <c r="AR393" s="178"/>
    </row>
    <row r="394" spans="1:44" ht="15.75" x14ac:dyDescent="0.25">
      <c r="A394" s="166" t="s">
        <v>441</v>
      </c>
      <c r="B394" s="164"/>
      <c r="C394" s="164"/>
      <c r="D394" s="164"/>
      <c r="E394" s="164"/>
      <c r="F394" s="164"/>
      <c r="M394" s="245"/>
      <c r="N394" s="84" t="s">
        <v>879</v>
      </c>
      <c r="O394" s="84"/>
      <c r="P394" s="185"/>
      <c r="Q394" s="185"/>
      <c r="R394" s="215"/>
      <c r="S394" s="215"/>
      <c r="T394" s="215"/>
      <c r="U394" s="189"/>
      <c r="V394" s="189"/>
      <c r="W394" s="215"/>
      <c r="X394" s="215"/>
      <c r="Y394" s="215"/>
      <c r="Z394" s="215"/>
      <c r="AA394" s="215"/>
      <c r="AB394" s="189"/>
      <c r="AC394" s="189"/>
      <c r="AD394" s="189"/>
      <c r="AE394" s="189"/>
      <c r="AF394" s="189"/>
      <c r="AG394" s="189"/>
      <c r="AH394" s="189"/>
      <c r="AI394" s="189"/>
      <c r="AJ394" s="178"/>
      <c r="AK394" s="178"/>
      <c r="AL394" s="178"/>
      <c r="AM394" s="178"/>
      <c r="AN394" s="178"/>
      <c r="AO394" s="178"/>
      <c r="AP394" s="178"/>
      <c r="AQ394" s="178"/>
      <c r="AR394" s="178"/>
    </row>
    <row r="395" spans="1:44" ht="15.75" x14ac:dyDescent="0.25">
      <c r="A395" s="166" t="s">
        <v>442</v>
      </c>
      <c r="B395" s="164"/>
      <c r="C395" s="164"/>
      <c r="D395" s="164"/>
      <c r="E395" s="164"/>
      <c r="F395" s="164"/>
      <c r="M395" s="245"/>
      <c r="N395" s="84" t="s">
        <v>880</v>
      </c>
      <c r="O395" s="84"/>
      <c r="P395" s="185"/>
      <c r="Q395" s="185"/>
      <c r="R395" s="215"/>
      <c r="S395" s="215"/>
      <c r="T395" s="215"/>
      <c r="U395" s="189"/>
      <c r="V395" s="189"/>
      <c r="W395" s="215"/>
      <c r="X395" s="215"/>
      <c r="Y395" s="215"/>
      <c r="Z395" s="215"/>
      <c r="AA395" s="215"/>
      <c r="AB395" s="189"/>
      <c r="AC395" s="189"/>
      <c r="AD395" s="189"/>
      <c r="AE395" s="189"/>
      <c r="AF395" s="189"/>
      <c r="AG395" s="189"/>
      <c r="AH395" s="189"/>
      <c r="AI395" s="189"/>
      <c r="AJ395" s="178"/>
      <c r="AK395" s="178"/>
      <c r="AL395" s="178"/>
      <c r="AM395" s="178"/>
      <c r="AN395" s="178"/>
      <c r="AO395" s="178"/>
      <c r="AP395" s="178"/>
      <c r="AQ395" s="178"/>
      <c r="AR395" s="178"/>
    </row>
    <row r="396" spans="1:44" ht="15.75" x14ac:dyDescent="0.25">
      <c r="A396" s="166" t="s">
        <v>443</v>
      </c>
      <c r="B396" s="164"/>
      <c r="C396" s="164"/>
      <c r="D396" s="164"/>
      <c r="E396" s="164"/>
      <c r="F396" s="164"/>
      <c r="M396" s="245"/>
      <c r="N396" s="84" t="s">
        <v>881</v>
      </c>
      <c r="O396" s="84"/>
      <c r="P396" s="185"/>
      <c r="Q396" s="185"/>
      <c r="R396" s="215"/>
      <c r="S396" s="215"/>
      <c r="T396" s="215"/>
      <c r="U396" s="189"/>
      <c r="V396" s="189"/>
      <c r="W396" s="215"/>
      <c r="X396" s="215"/>
      <c r="Y396" s="215"/>
      <c r="Z396" s="215"/>
      <c r="AA396" s="215"/>
      <c r="AB396" s="189"/>
      <c r="AC396" s="189"/>
      <c r="AD396" s="189"/>
      <c r="AE396" s="189"/>
      <c r="AF396" s="189"/>
      <c r="AG396" s="189"/>
      <c r="AH396" s="189"/>
      <c r="AI396" s="189"/>
      <c r="AJ396" s="178"/>
      <c r="AK396" s="178"/>
      <c r="AL396" s="178"/>
      <c r="AM396" s="178"/>
      <c r="AN396" s="178"/>
      <c r="AO396" s="178"/>
      <c r="AP396" s="178"/>
      <c r="AQ396" s="178"/>
      <c r="AR396" s="178"/>
    </row>
    <row r="397" spans="1:44" ht="15.75" x14ac:dyDescent="0.25">
      <c r="A397" s="166" t="s">
        <v>444</v>
      </c>
      <c r="B397" s="164"/>
      <c r="C397" s="164"/>
      <c r="D397" s="164"/>
      <c r="E397" s="164"/>
      <c r="F397" s="164"/>
      <c r="M397" s="245"/>
      <c r="N397" s="187"/>
      <c r="O397" s="84"/>
      <c r="P397" s="215"/>
      <c r="Q397" s="189"/>
      <c r="R397" s="215"/>
      <c r="S397" s="215"/>
      <c r="T397" s="215"/>
      <c r="U397" s="189"/>
      <c r="V397" s="189"/>
      <c r="W397" s="215"/>
      <c r="X397" s="215"/>
      <c r="Y397" s="215"/>
      <c r="Z397" s="215"/>
      <c r="AA397" s="215"/>
      <c r="AB397" s="189"/>
      <c r="AC397" s="189"/>
      <c r="AD397" s="189"/>
      <c r="AE397" s="189"/>
      <c r="AF397" s="189"/>
      <c r="AG397" s="189"/>
      <c r="AH397" s="189"/>
      <c r="AI397" s="189"/>
      <c r="AJ397" s="178"/>
      <c r="AK397" s="178"/>
      <c r="AL397" s="178"/>
      <c r="AM397" s="178"/>
      <c r="AN397" s="178"/>
      <c r="AO397" s="178"/>
      <c r="AP397" s="178"/>
      <c r="AQ397" s="178"/>
      <c r="AR397" s="178"/>
    </row>
    <row r="398" spans="1:44" ht="15.75" x14ac:dyDescent="0.25">
      <c r="A398" s="166" t="s">
        <v>445</v>
      </c>
      <c r="B398" s="164"/>
      <c r="C398" s="164"/>
      <c r="D398" s="164"/>
      <c r="E398" s="164"/>
      <c r="F398" s="164"/>
      <c r="M398" s="178"/>
      <c r="N398" s="79" t="s">
        <v>882</v>
      </c>
      <c r="O398" s="187"/>
      <c r="P398" s="224"/>
      <c r="Q398" s="224"/>
      <c r="R398" s="224"/>
      <c r="S398" s="224"/>
      <c r="T398" s="224"/>
      <c r="U398" s="224"/>
      <c r="V398" s="224"/>
      <c r="W398" s="188"/>
      <c r="X398" s="215"/>
      <c r="Y398" s="215"/>
      <c r="Z398" s="215"/>
      <c r="AA398" s="215"/>
      <c r="AB398" s="189"/>
      <c r="AC398" s="189"/>
      <c r="AD398" s="189"/>
      <c r="AE398" s="189"/>
      <c r="AF398" s="189"/>
      <c r="AG398" s="189"/>
      <c r="AH398" s="189"/>
      <c r="AI398" s="189"/>
      <c r="AJ398" s="178"/>
      <c r="AK398" s="178"/>
      <c r="AL398" s="178"/>
      <c r="AM398" s="178"/>
      <c r="AN398" s="178"/>
      <c r="AO398" s="178"/>
      <c r="AP398" s="178"/>
      <c r="AQ398" s="178"/>
      <c r="AR398" s="178"/>
    </row>
    <row r="399" spans="1:44" ht="15.75" x14ac:dyDescent="0.2">
      <c r="A399" s="166" t="s">
        <v>446</v>
      </c>
      <c r="B399" s="164"/>
      <c r="C399" s="164"/>
      <c r="D399" s="164"/>
      <c r="E399" s="164"/>
      <c r="F399" s="164"/>
      <c r="N399" s="92" t="s">
        <v>883</v>
      </c>
      <c r="O399" s="92"/>
      <c r="P399" s="185"/>
      <c r="Q399" s="221"/>
      <c r="R399" s="221"/>
      <c r="S399" s="221"/>
      <c r="T399" s="221"/>
      <c r="U399" s="189"/>
      <c r="V399" s="189"/>
      <c r="W399" s="185"/>
      <c r="X399" s="215"/>
      <c r="Y399" s="215"/>
      <c r="Z399" s="215"/>
      <c r="AA399" s="215"/>
      <c r="AB399" s="189"/>
      <c r="AC399" s="189"/>
      <c r="AD399" s="189"/>
      <c r="AE399" s="189"/>
      <c r="AF399" s="189"/>
      <c r="AG399" s="189"/>
      <c r="AH399" s="189"/>
      <c r="AI399" s="189"/>
      <c r="AJ399" s="178"/>
      <c r="AK399" s="178"/>
      <c r="AL399" s="178"/>
      <c r="AM399" s="178"/>
      <c r="AN399" s="178"/>
      <c r="AO399" s="178"/>
      <c r="AP399" s="178"/>
      <c r="AQ399" s="178"/>
      <c r="AR399" s="178"/>
    </row>
    <row r="400" spans="1:44" ht="15.75" x14ac:dyDescent="0.2">
      <c r="A400" s="166" t="s">
        <v>447</v>
      </c>
      <c r="B400" s="164"/>
      <c r="C400" s="164"/>
      <c r="D400" s="164"/>
      <c r="E400" s="164"/>
      <c r="F400" s="164"/>
      <c r="N400" s="92"/>
      <c r="O400" s="92"/>
      <c r="P400" s="221"/>
      <c r="Q400" s="221"/>
      <c r="R400" s="221"/>
      <c r="S400" s="221"/>
      <c r="T400" s="189"/>
      <c r="U400" s="189"/>
      <c r="V400" s="185"/>
      <c r="W400" s="185"/>
      <c r="X400" s="215"/>
      <c r="Y400" s="215"/>
      <c r="Z400" s="215"/>
      <c r="AA400" s="215"/>
      <c r="AB400" s="189"/>
      <c r="AC400" s="189"/>
      <c r="AD400" s="189"/>
      <c r="AE400" s="189"/>
      <c r="AF400" s="189"/>
      <c r="AG400" s="189"/>
      <c r="AH400" s="189"/>
      <c r="AI400" s="189"/>
      <c r="AJ400" s="178"/>
      <c r="AK400" s="178"/>
      <c r="AL400" s="178"/>
      <c r="AM400" s="178"/>
      <c r="AN400" s="178"/>
      <c r="AO400" s="178"/>
      <c r="AP400" s="178"/>
      <c r="AQ400" s="178"/>
      <c r="AR400" s="178"/>
    </row>
    <row r="401" spans="1:44" ht="15.75" x14ac:dyDescent="0.25">
      <c r="A401" s="166" t="s">
        <v>448</v>
      </c>
      <c r="B401" s="164"/>
      <c r="C401" s="164"/>
      <c r="D401" s="164"/>
      <c r="E401" s="164"/>
      <c r="F401" s="164"/>
      <c r="N401" s="74" t="s">
        <v>884</v>
      </c>
      <c r="O401" s="74"/>
      <c r="P401" s="177"/>
      <c r="Q401" s="177"/>
      <c r="R401" s="177"/>
      <c r="S401" s="177"/>
      <c r="T401" s="177"/>
      <c r="U401" s="177"/>
      <c r="V401" s="177"/>
      <c r="W401" s="177"/>
      <c r="X401" s="215"/>
      <c r="Y401" s="215"/>
      <c r="Z401" s="215"/>
      <c r="AA401" s="215"/>
      <c r="AB401" s="189"/>
      <c r="AC401" s="189"/>
      <c r="AD401" s="189"/>
      <c r="AE401" s="189"/>
      <c r="AF401" s="189"/>
      <c r="AG401" s="189"/>
      <c r="AH401" s="189"/>
      <c r="AI401" s="189"/>
      <c r="AJ401" s="178"/>
      <c r="AK401" s="178"/>
      <c r="AL401" s="178"/>
      <c r="AM401" s="178"/>
      <c r="AN401" s="178"/>
      <c r="AO401" s="178"/>
      <c r="AP401" s="178"/>
      <c r="AQ401" s="178"/>
      <c r="AR401" s="178"/>
    </row>
    <row r="402" spans="1:44" ht="18.75" x14ac:dyDescent="0.25">
      <c r="A402" s="166" t="s">
        <v>449</v>
      </c>
      <c r="B402" s="164"/>
      <c r="C402" s="164"/>
      <c r="D402" s="164"/>
      <c r="E402" s="164"/>
      <c r="F402" s="164"/>
      <c r="M402" s="178"/>
      <c r="N402" s="84"/>
      <c r="O402" s="182"/>
      <c r="P402" s="183"/>
      <c r="Q402" s="189"/>
      <c r="R402" s="189"/>
      <c r="S402" s="189"/>
      <c r="T402" s="189"/>
      <c r="U402" s="189"/>
      <c r="V402" s="189"/>
      <c r="W402" s="189"/>
      <c r="X402" s="215"/>
      <c r="Y402" s="215"/>
      <c r="Z402" s="215"/>
      <c r="AA402" s="215"/>
      <c r="AB402" s="189"/>
      <c r="AC402" s="189"/>
      <c r="AD402" s="189"/>
      <c r="AE402" s="189"/>
      <c r="AF402" s="189"/>
      <c r="AG402" s="189"/>
      <c r="AH402" s="189"/>
      <c r="AI402" s="189"/>
      <c r="AJ402" s="178"/>
      <c r="AK402" s="178"/>
      <c r="AL402" s="178"/>
      <c r="AM402" s="178"/>
      <c r="AN402" s="178"/>
      <c r="AO402" s="178"/>
      <c r="AP402" s="178"/>
      <c r="AQ402" s="178"/>
      <c r="AR402" s="178"/>
    </row>
    <row r="403" spans="1:44" ht="15.75" x14ac:dyDescent="0.25">
      <c r="A403" s="166" t="s">
        <v>450</v>
      </c>
      <c r="B403" s="164"/>
      <c r="C403" s="164"/>
      <c r="D403" s="164"/>
      <c r="E403" s="164"/>
      <c r="F403" s="164"/>
      <c r="M403" s="177"/>
      <c r="N403" s="74" t="s">
        <v>885</v>
      </c>
      <c r="O403" s="74"/>
      <c r="P403" s="177"/>
      <c r="Q403" s="177"/>
      <c r="R403" s="177"/>
      <c r="S403" s="177"/>
      <c r="T403" s="177"/>
      <c r="U403" s="177"/>
      <c r="V403" s="177"/>
      <c r="W403" s="177"/>
      <c r="X403" s="215"/>
      <c r="Y403" s="215"/>
      <c r="Z403" s="215"/>
      <c r="AA403" s="215"/>
      <c r="AB403" s="189"/>
      <c r="AC403" s="189"/>
      <c r="AD403" s="189"/>
      <c r="AE403" s="189"/>
      <c r="AF403" s="189"/>
      <c r="AG403" s="189"/>
      <c r="AH403" s="189"/>
      <c r="AI403" s="189"/>
      <c r="AJ403" s="178"/>
      <c r="AK403" s="178"/>
      <c r="AL403" s="178"/>
      <c r="AM403" s="178"/>
      <c r="AN403" s="178"/>
      <c r="AO403" s="178"/>
      <c r="AP403" s="178"/>
      <c r="AQ403" s="178"/>
      <c r="AR403" s="178"/>
    </row>
    <row r="404" spans="1:44" ht="15.75" x14ac:dyDescent="0.2">
      <c r="A404" s="166" t="s">
        <v>451</v>
      </c>
      <c r="B404" s="164"/>
      <c r="C404" s="164"/>
      <c r="D404" s="164"/>
      <c r="E404" s="164"/>
      <c r="F404" s="164"/>
      <c r="M404" s="191"/>
      <c r="N404" s="79" t="s">
        <v>886</v>
      </c>
      <c r="O404" s="77"/>
      <c r="P404" s="208"/>
      <c r="Q404" s="208"/>
      <c r="R404" s="208"/>
      <c r="S404" s="208"/>
      <c r="T404" s="208"/>
      <c r="U404" s="208"/>
      <c r="V404" s="100"/>
      <c r="W404" s="215"/>
      <c r="X404" s="215"/>
      <c r="Y404" s="215"/>
      <c r="Z404" s="215"/>
      <c r="AA404" s="189"/>
      <c r="AB404" s="189"/>
      <c r="AC404" s="189"/>
      <c r="AD404" s="189"/>
      <c r="AE404" s="189"/>
      <c r="AF404" s="189"/>
      <c r="AG404" s="185"/>
      <c r="AH404" s="189"/>
      <c r="AI404" s="189"/>
      <c r="AJ404" s="178"/>
      <c r="AK404" s="178"/>
      <c r="AL404" s="178"/>
      <c r="AM404" s="178"/>
      <c r="AN404" s="178"/>
      <c r="AO404" s="178"/>
      <c r="AP404" s="178"/>
      <c r="AQ404" s="178"/>
      <c r="AR404" s="178"/>
    </row>
    <row r="405" spans="1:44" ht="15.75" x14ac:dyDescent="0.25">
      <c r="A405" s="166" t="s">
        <v>452</v>
      </c>
      <c r="B405" s="164"/>
      <c r="C405" s="164"/>
      <c r="D405" s="164"/>
      <c r="E405" s="164"/>
      <c r="F405" s="164"/>
      <c r="M405" s="260"/>
      <c r="N405" s="78" t="s">
        <v>887</v>
      </c>
      <c r="O405" s="187"/>
      <c r="P405" s="198"/>
      <c r="Q405" s="198"/>
      <c r="R405" s="198"/>
      <c r="S405" s="198"/>
      <c r="T405" s="198"/>
      <c r="U405" s="198"/>
      <c r="V405" s="100"/>
      <c r="W405" s="215"/>
      <c r="X405" s="215"/>
      <c r="Y405" s="215"/>
      <c r="Z405" s="215"/>
      <c r="AA405" s="189"/>
      <c r="AB405" s="189"/>
      <c r="AC405" s="189"/>
      <c r="AD405" s="189"/>
      <c r="AE405" s="189"/>
      <c r="AF405" s="189"/>
      <c r="AG405" s="185"/>
      <c r="AH405" s="189"/>
      <c r="AI405" s="189"/>
      <c r="AJ405" s="178"/>
      <c r="AK405" s="178"/>
      <c r="AL405" s="178"/>
      <c r="AM405" s="178"/>
      <c r="AN405" s="178"/>
      <c r="AO405" s="178"/>
      <c r="AP405" s="178"/>
      <c r="AQ405" s="178"/>
      <c r="AR405" s="178"/>
    </row>
    <row r="406" spans="1:44" ht="15.75" x14ac:dyDescent="0.2">
      <c r="A406" s="166" t="s">
        <v>453</v>
      </c>
      <c r="B406" s="164"/>
      <c r="C406" s="164"/>
      <c r="D406" s="164"/>
      <c r="E406" s="164"/>
      <c r="F406" s="164"/>
      <c r="M406" s="191"/>
      <c r="N406" s="86" t="s">
        <v>888</v>
      </c>
      <c r="O406" s="77"/>
      <c r="P406" s="208"/>
      <c r="Q406" s="208"/>
      <c r="R406" s="208"/>
      <c r="S406" s="208"/>
      <c r="T406" s="208"/>
      <c r="U406" s="208"/>
      <c r="V406" s="100"/>
      <c r="W406" s="215"/>
      <c r="X406" s="215"/>
      <c r="Y406" s="215"/>
      <c r="Z406" s="215"/>
      <c r="AA406" s="189"/>
      <c r="AB406" s="189"/>
      <c r="AC406" s="189"/>
      <c r="AD406" s="189"/>
      <c r="AE406" s="189"/>
      <c r="AF406" s="189"/>
      <c r="AG406" s="185"/>
      <c r="AH406" s="189"/>
      <c r="AI406" s="189"/>
      <c r="AJ406" s="178"/>
      <c r="AK406" s="178"/>
      <c r="AL406" s="178"/>
      <c r="AM406" s="178"/>
      <c r="AN406" s="178"/>
      <c r="AO406" s="178"/>
      <c r="AP406" s="178"/>
      <c r="AQ406" s="178"/>
      <c r="AR406" s="178"/>
    </row>
    <row r="407" spans="1:44" ht="15.75" x14ac:dyDescent="0.25">
      <c r="A407" s="166" t="s">
        <v>454</v>
      </c>
      <c r="B407" s="164"/>
      <c r="C407" s="164"/>
      <c r="D407" s="164"/>
      <c r="E407" s="164"/>
      <c r="F407" s="164"/>
      <c r="M407" s="260"/>
      <c r="N407" s="78" t="s">
        <v>889</v>
      </c>
      <c r="O407" s="187"/>
      <c r="P407" s="200"/>
      <c r="Q407" s="200"/>
      <c r="R407" s="200"/>
      <c r="S407" s="200"/>
      <c r="T407" s="200"/>
      <c r="U407" s="200"/>
      <c r="V407" s="100"/>
      <c r="W407" s="215"/>
      <c r="X407" s="215"/>
      <c r="Y407" s="215"/>
      <c r="Z407" s="215"/>
      <c r="AA407" s="189"/>
      <c r="AB407" s="189"/>
      <c r="AC407" s="189"/>
      <c r="AD407" s="189"/>
      <c r="AE407" s="189"/>
      <c r="AF407" s="189"/>
      <c r="AG407" s="185"/>
      <c r="AH407" s="189"/>
      <c r="AI407" s="189"/>
      <c r="AJ407" s="178"/>
      <c r="AK407" s="178"/>
      <c r="AL407" s="178"/>
      <c r="AM407" s="178"/>
      <c r="AN407" s="178"/>
      <c r="AO407" s="178"/>
      <c r="AP407" s="178"/>
      <c r="AQ407" s="178"/>
      <c r="AR407" s="178"/>
    </row>
    <row r="408" spans="1:44" ht="15.75" x14ac:dyDescent="0.2">
      <c r="A408" s="166" t="s">
        <v>455</v>
      </c>
      <c r="B408" s="164"/>
      <c r="C408" s="164"/>
      <c r="D408" s="164"/>
      <c r="E408" s="164"/>
      <c r="F408" s="164"/>
      <c r="M408" s="191"/>
      <c r="N408" s="86" t="s">
        <v>890</v>
      </c>
      <c r="O408" s="77"/>
      <c r="P408" s="208"/>
      <c r="Q408" s="208"/>
      <c r="R408" s="208"/>
      <c r="S408" s="208"/>
      <c r="T408" s="208"/>
      <c r="U408" s="208"/>
      <c r="V408" s="100"/>
      <c r="W408" s="215"/>
      <c r="X408" s="215"/>
      <c r="Y408" s="215"/>
      <c r="Z408" s="215"/>
      <c r="AA408" s="189"/>
      <c r="AB408" s="189"/>
      <c r="AC408" s="189"/>
      <c r="AD408" s="189"/>
      <c r="AE408" s="189"/>
      <c r="AF408" s="189"/>
      <c r="AG408" s="185"/>
      <c r="AH408" s="189"/>
      <c r="AI408" s="189"/>
      <c r="AJ408" s="178"/>
      <c r="AK408" s="178"/>
      <c r="AL408" s="178"/>
      <c r="AM408" s="178"/>
      <c r="AN408" s="178"/>
      <c r="AO408" s="178"/>
      <c r="AP408" s="178"/>
      <c r="AQ408" s="178"/>
      <c r="AR408" s="178"/>
    </row>
    <row r="409" spans="1:44" ht="15.75" x14ac:dyDescent="0.25">
      <c r="A409" s="166" t="s">
        <v>456</v>
      </c>
      <c r="B409" s="164"/>
      <c r="C409" s="164"/>
      <c r="D409" s="164"/>
      <c r="E409" s="164"/>
      <c r="F409" s="164"/>
      <c r="M409" s="260"/>
      <c r="N409" s="78" t="s">
        <v>891</v>
      </c>
      <c r="O409" s="187"/>
      <c r="P409" s="200"/>
      <c r="Q409" s="200"/>
      <c r="R409" s="200"/>
      <c r="S409" s="200"/>
      <c r="T409" s="200"/>
      <c r="U409" s="200"/>
      <c r="V409" s="100"/>
      <c r="W409" s="215"/>
      <c r="X409" s="215"/>
      <c r="Y409" s="215"/>
      <c r="Z409" s="215"/>
      <c r="AA409" s="189"/>
      <c r="AB409" s="189"/>
      <c r="AC409" s="189"/>
      <c r="AD409" s="189"/>
      <c r="AE409" s="189"/>
      <c r="AF409" s="189"/>
      <c r="AG409" s="185"/>
      <c r="AH409" s="189"/>
      <c r="AI409" s="189"/>
      <c r="AJ409" s="178"/>
      <c r="AK409" s="178"/>
      <c r="AL409" s="178"/>
      <c r="AM409" s="178"/>
      <c r="AN409" s="178"/>
      <c r="AO409" s="178"/>
      <c r="AP409" s="178"/>
      <c r="AQ409" s="178"/>
      <c r="AR409" s="178"/>
    </row>
    <row r="410" spans="1:44" ht="15.75" x14ac:dyDescent="0.25">
      <c r="A410" s="166" t="s">
        <v>457</v>
      </c>
      <c r="B410" s="164"/>
      <c r="C410" s="164"/>
      <c r="D410" s="164"/>
      <c r="E410" s="164"/>
      <c r="F410" s="164"/>
      <c r="M410" s="260"/>
      <c r="N410" s="78" t="s">
        <v>892</v>
      </c>
      <c r="O410" s="187"/>
      <c r="P410" s="198"/>
      <c r="Q410" s="198"/>
      <c r="R410" s="198"/>
      <c r="S410" s="198"/>
      <c r="T410" s="198"/>
      <c r="U410" s="198"/>
      <c r="V410" s="100"/>
      <c r="W410" s="215"/>
      <c r="X410" s="215"/>
      <c r="Y410" s="215"/>
      <c r="Z410" s="215"/>
      <c r="AA410" s="189"/>
      <c r="AB410" s="189"/>
      <c r="AC410" s="189"/>
      <c r="AD410" s="189"/>
      <c r="AE410" s="189"/>
      <c r="AF410" s="189"/>
      <c r="AG410" s="185"/>
      <c r="AH410" s="189"/>
      <c r="AI410" s="189"/>
      <c r="AJ410" s="178"/>
      <c r="AK410" s="178"/>
      <c r="AL410" s="178"/>
      <c r="AM410" s="178"/>
      <c r="AN410" s="178"/>
      <c r="AO410" s="178"/>
      <c r="AP410" s="178"/>
      <c r="AQ410" s="178"/>
      <c r="AR410" s="178"/>
    </row>
    <row r="411" spans="1:44" ht="15.75" x14ac:dyDescent="0.25">
      <c r="A411" s="166" t="s">
        <v>458</v>
      </c>
      <c r="B411" s="164"/>
      <c r="C411" s="164"/>
      <c r="D411" s="164"/>
      <c r="E411" s="164"/>
      <c r="F411" s="164"/>
      <c r="M411" s="260"/>
      <c r="N411" s="78" t="s">
        <v>893</v>
      </c>
      <c r="O411" s="187"/>
      <c r="P411" s="239"/>
      <c r="Q411" s="200"/>
      <c r="R411" s="200"/>
      <c r="S411" s="200"/>
      <c r="T411" s="200"/>
      <c r="U411" s="200"/>
      <c r="V411" s="100"/>
      <c r="W411" s="215"/>
      <c r="X411" s="215"/>
      <c r="Y411" s="215"/>
      <c r="Z411" s="215"/>
      <c r="AA411" s="189"/>
      <c r="AB411" s="189"/>
      <c r="AC411" s="189"/>
      <c r="AD411" s="189"/>
      <c r="AE411" s="189"/>
      <c r="AF411" s="189"/>
      <c r="AG411" s="185"/>
      <c r="AH411" s="189"/>
      <c r="AI411" s="189"/>
      <c r="AJ411" s="178"/>
      <c r="AK411" s="178"/>
      <c r="AL411" s="178"/>
      <c r="AM411" s="178"/>
      <c r="AN411" s="178"/>
      <c r="AO411" s="178"/>
      <c r="AP411" s="178"/>
      <c r="AQ411" s="178"/>
      <c r="AR411" s="178"/>
    </row>
    <row r="412" spans="1:44" ht="15.75" x14ac:dyDescent="0.25">
      <c r="A412" s="166" t="s">
        <v>459</v>
      </c>
      <c r="B412" s="164"/>
      <c r="C412" s="164"/>
      <c r="D412" s="164"/>
      <c r="E412" s="164"/>
      <c r="F412" s="164"/>
      <c r="M412" s="260"/>
      <c r="N412" s="78" t="s">
        <v>894</v>
      </c>
      <c r="O412" s="78"/>
      <c r="P412" s="200"/>
      <c r="Q412" s="200"/>
      <c r="R412" s="200"/>
      <c r="S412" s="200"/>
      <c r="T412" s="200"/>
      <c r="U412" s="200"/>
      <c r="V412" s="200"/>
      <c r="W412" s="215"/>
      <c r="X412" s="215"/>
      <c r="Y412" s="215"/>
      <c r="Z412" s="215"/>
      <c r="AA412" s="189"/>
      <c r="AB412" s="189"/>
      <c r="AC412" s="189"/>
      <c r="AD412" s="189"/>
      <c r="AE412" s="189"/>
      <c r="AF412" s="189"/>
      <c r="AG412" s="185"/>
      <c r="AH412" s="189"/>
      <c r="AI412" s="189"/>
      <c r="AJ412" s="178"/>
      <c r="AK412" s="178"/>
      <c r="AL412" s="178"/>
      <c r="AM412" s="178"/>
      <c r="AN412" s="178"/>
      <c r="AO412" s="178"/>
      <c r="AP412" s="178"/>
      <c r="AQ412" s="178"/>
      <c r="AR412" s="178"/>
    </row>
    <row r="413" spans="1:44" ht="15.75" x14ac:dyDescent="0.25">
      <c r="A413" s="166" t="s">
        <v>460</v>
      </c>
      <c r="B413" s="164"/>
      <c r="C413" s="164"/>
      <c r="D413" s="164"/>
      <c r="E413" s="164"/>
      <c r="F413" s="164"/>
      <c r="M413" s="178"/>
      <c r="N413" s="78" t="s">
        <v>895</v>
      </c>
      <c r="O413" s="187"/>
      <c r="P413" s="200"/>
      <c r="Q413" s="200"/>
      <c r="R413" s="200"/>
      <c r="S413" s="200"/>
      <c r="T413" s="200"/>
      <c r="U413" s="200"/>
      <c r="V413" s="200"/>
      <c r="W413" s="215"/>
      <c r="X413" s="215"/>
      <c r="Y413" s="215"/>
      <c r="Z413" s="215"/>
      <c r="AA413" s="189"/>
      <c r="AB413" s="189"/>
      <c r="AC413" s="189"/>
      <c r="AD413" s="189"/>
      <c r="AE413" s="189"/>
      <c r="AF413" s="189"/>
      <c r="AG413" s="185"/>
      <c r="AH413" s="189"/>
      <c r="AI413" s="189"/>
      <c r="AJ413" s="178"/>
      <c r="AK413" s="178"/>
      <c r="AL413" s="178"/>
      <c r="AM413" s="178"/>
      <c r="AN413" s="178"/>
      <c r="AO413" s="178"/>
      <c r="AP413" s="178"/>
      <c r="AQ413" s="178"/>
      <c r="AR413" s="178"/>
    </row>
    <row r="414" spans="1:44" ht="15.75" x14ac:dyDescent="0.25">
      <c r="A414" s="166" t="s">
        <v>461</v>
      </c>
      <c r="B414" s="164"/>
      <c r="C414" s="164"/>
      <c r="D414" s="164"/>
      <c r="E414" s="164"/>
      <c r="F414" s="164"/>
      <c r="M414" s="178"/>
      <c r="N414" s="78" t="s">
        <v>896</v>
      </c>
      <c r="O414" s="187"/>
      <c r="P414" s="239"/>
      <c r="Q414" s="200"/>
      <c r="R414" s="200"/>
      <c r="S414" s="208"/>
      <c r="T414" s="200"/>
      <c r="U414" s="200"/>
      <c r="V414" s="200"/>
      <c r="W414" s="215"/>
      <c r="X414" s="215"/>
      <c r="Y414" s="215"/>
      <c r="Z414" s="215"/>
      <c r="AA414" s="189"/>
      <c r="AB414" s="189"/>
      <c r="AC414" s="189"/>
      <c r="AD414" s="189"/>
      <c r="AE414" s="189"/>
      <c r="AF414" s="189"/>
      <c r="AG414" s="185"/>
      <c r="AH414" s="189"/>
      <c r="AI414" s="189"/>
      <c r="AJ414" s="178"/>
      <c r="AK414" s="178"/>
      <c r="AL414" s="178"/>
      <c r="AM414" s="178"/>
      <c r="AN414" s="178"/>
      <c r="AO414" s="178"/>
      <c r="AP414" s="178"/>
      <c r="AQ414" s="178"/>
      <c r="AR414" s="178"/>
    </row>
    <row r="415" spans="1:44" ht="15.75" x14ac:dyDescent="0.25">
      <c r="A415" s="166" t="s">
        <v>462</v>
      </c>
      <c r="B415" s="164"/>
      <c r="C415" s="164"/>
      <c r="D415" s="164"/>
      <c r="E415" s="164"/>
      <c r="F415" s="164"/>
      <c r="N415" s="78" t="s">
        <v>897</v>
      </c>
      <c r="O415" s="187"/>
      <c r="P415" s="239"/>
      <c r="Q415" s="200"/>
      <c r="R415" s="200"/>
      <c r="S415" s="200"/>
      <c r="T415" s="200"/>
      <c r="U415" s="200"/>
      <c r="V415" s="100"/>
      <c r="W415" s="215"/>
      <c r="X415" s="215"/>
      <c r="Y415" s="215"/>
      <c r="Z415" s="215"/>
      <c r="AA415" s="189"/>
      <c r="AB415" s="189"/>
      <c r="AC415" s="189"/>
      <c r="AD415" s="189"/>
      <c r="AE415" s="189"/>
      <c r="AF415" s="189"/>
      <c r="AG415" s="185"/>
      <c r="AH415" s="189"/>
      <c r="AI415" s="189"/>
      <c r="AJ415" s="178"/>
      <c r="AK415" s="178"/>
      <c r="AL415" s="178"/>
      <c r="AM415" s="178"/>
      <c r="AN415" s="178"/>
      <c r="AO415" s="178"/>
      <c r="AP415" s="178"/>
      <c r="AQ415" s="178"/>
      <c r="AR415" s="178"/>
    </row>
    <row r="416" spans="1:44" ht="15.75" x14ac:dyDescent="0.25">
      <c r="A416" s="166" t="s">
        <v>463</v>
      </c>
      <c r="B416" s="164"/>
      <c r="C416" s="164"/>
      <c r="D416" s="164"/>
      <c r="E416" s="164"/>
      <c r="F416" s="164"/>
      <c r="N416" s="74" t="s">
        <v>898</v>
      </c>
      <c r="O416" s="84"/>
      <c r="P416" s="189"/>
      <c r="Q416" s="189"/>
      <c r="R416" s="189"/>
      <c r="S416" s="189"/>
      <c r="T416" s="189"/>
      <c r="U416" s="189"/>
      <c r="V416" s="100"/>
      <c r="W416" s="215"/>
      <c r="X416" s="215"/>
      <c r="Y416" s="215"/>
      <c r="Z416" s="215"/>
      <c r="AA416" s="189"/>
      <c r="AB416" s="189"/>
      <c r="AC416" s="189"/>
      <c r="AD416" s="189"/>
      <c r="AE416" s="189"/>
      <c r="AF416" s="189"/>
      <c r="AG416" s="185"/>
      <c r="AH416" s="189"/>
      <c r="AI416" s="189"/>
      <c r="AJ416" s="178"/>
      <c r="AK416" s="178"/>
      <c r="AL416" s="178"/>
      <c r="AM416" s="178"/>
      <c r="AN416" s="178"/>
      <c r="AO416" s="178"/>
      <c r="AP416" s="178"/>
      <c r="AQ416" s="178"/>
      <c r="AR416" s="178"/>
    </row>
    <row r="417" spans="1:44" ht="15.75" x14ac:dyDescent="0.25">
      <c r="A417" s="166" t="s">
        <v>464</v>
      </c>
      <c r="B417" s="164"/>
      <c r="C417" s="164"/>
      <c r="D417" s="164"/>
      <c r="E417" s="164"/>
      <c r="F417" s="164"/>
      <c r="N417" s="78" t="s">
        <v>887</v>
      </c>
      <c r="O417" s="187"/>
      <c r="P417" s="239"/>
      <c r="Q417" s="200"/>
      <c r="R417" s="200"/>
      <c r="S417" s="200"/>
      <c r="T417" s="200"/>
      <c r="U417" s="200"/>
      <c r="V417" s="100"/>
      <c r="W417" s="215"/>
      <c r="X417" s="215"/>
      <c r="Y417" s="215"/>
      <c r="Z417" s="215"/>
      <c r="AA417" s="189"/>
      <c r="AB417" s="189"/>
      <c r="AC417" s="189"/>
      <c r="AD417" s="189"/>
      <c r="AE417" s="189"/>
      <c r="AF417" s="189"/>
      <c r="AG417" s="185"/>
      <c r="AH417" s="189"/>
      <c r="AI417" s="189"/>
      <c r="AJ417" s="178"/>
      <c r="AK417" s="178"/>
      <c r="AL417" s="178"/>
      <c r="AM417" s="178"/>
      <c r="AN417" s="178"/>
      <c r="AO417" s="178"/>
      <c r="AP417" s="178"/>
      <c r="AQ417" s="178"/>
      <c r="AR417" s="178"/>
    </row>
    <row r="418" spans="1:44" ht="15.75" x14ac:dyDescent="0.25">
      <c r="A418" s="166" t="s">
        <v>465</v>
      </c>
      <c r="B418" s="164"/>
      <c r="C418" s="164"/>
      <c r="D418" s="164"/>
      <c r="E418" s="164"/>
      <c r="F418" s="164"/>
      <c r="N418" s="74" t="s">
        <v>899</v>
      </c>
      <c r="O418" s="84"/>
      <c r="P418" s="189"/>
      <c r="Q418" s="189"/>
      <c r="R418" s="189"/>
      <c r="S418" s="189"/>
      <c r="T418" s="189"/>
      <c r="U418" s="189"/>
      <c r="V418" s="100"/>
      <c r="W418" s="215"/>
      <c r="X418" s="215"/>
      <c r="Y418" s="215"/>
      <c r="Z418" s="215"/>
      <c r="AA418" s="189"/>
      <c r="AB418" s="189"/>
      <c r="AC418" s="189"/>
      <c r="AD418" s="189"/>
      <c r="AE418" s="189"/>
      <c r="AF418" s="189"/>
      <c r="AG418" s="185"/>
      <c r="AH418" s="189"/>
      <c r="AI418" s="189"/>
      <c r="AJ418" s="178"/>
      <c r="AK418" s="178"/>
      <c r="AL418" s="178"/>
      <c r="AM418" s="178"/>
      <c r="AN418" s="178"/>
      <c r="AO418" s="178"/>
      <c r="AP418" s="178"/>
      <c r="AQ418" s="178"/>
      <c r="AR418" s="178"/>
    </row>
    <row r="419" spans="1:44" ht="15.75" x14ac:dyDescent="0.25">
      <c r="A419" s="166" t="s">
        <v>466</v>
      </c>
      <c r="B419" s="164"/>
      <c r="C419" s="164"/>
      <c r="D419" s="164"/>
      <c r="E419" s="164"/>
      <c r="F419" s="164"/>
      <c r="N419" s="78" t="s">
        <v>900</v>
      </c>
      <c r="O419" s="187"/>
      <c r="P419" s="207"/>
      <c r="Q419" s="200"/>
      <c r="R419" s="200"/>
      <c r="S419" s="200"/>
      <c r="T419" s="200"/>
      <c r="U419" s="200"/>
      <c r="V419" s="100"/>
      <c r="W419" s="215"/>
      <c r="X419" s="215"/>
      <c r="Y419" s="215"/>
      <c r="Z419" s="215"/>
      <c r="AA419" s="189"/>
      <c r="AB419" s="189"/>
      <c r="AC419" s="189"/>
      <c r="AD419" s="189"/>
      <c r="AE419" s="189"/>
      <c r="AF419" s="189"/>
      <c r="AG419" s="185"/>
      <c r="AH419" s="189"/>
      <c r="AI419" s="189"/>
      <c r="AJ419" s="178"/>
      <c r="AK419" s="178"/>
      <c r="AL419" s="178"/>
      <c r="AM419" s="178"/>
      <c r="AN419" s="178"/>
      <c r="AO419" s="178"/>
      <c r="AP419" s="178"/>
      <c r="AQ419" s="178"/>
      <c r="AR419" s="178"/>
    </row>
    <row r="420" spans="1:44" ht="15.75" x14ac:dyDescent="0.25">
      <c r="A420" s="166" t="s">
        <v>467</v>
      </c>
      <c r="B420" s="164"/>
      <c r="C420" s="164"/>
      <c r="D420" s="164"/>
      <c r="E420" s="164"/>
      <c r="F420" s="164"/>
      <c r="N420" s="78" t="s">
        <v>901</v>
      </c>
      <c r="O420" s="187"/>
      <c r="P420" s="239"/>
      <c r="Q420" s="200"/>
      <c r="R420" s="200"/>
      <c r="S420" s="200"/>
      <c r="T420" s="200"/>
      <c r="U420" s="200"/>
      <c r="V420" s="100"/>
      <c r="W420" s="215"/>
      <c r="X420" s="215"/>
      <c r="Y420" s="215"/>
      <c r="Z420" s="215"/>
      <c r="AA420" s="189"/>
      <c r="AB420" s="189"/>
      <c r="AC420" s="189"/>
      <c r="AD420" s="189"/>
      <c r="AE420" s="189"/>
      <c r="AF420" s="189"/>
      <c r="AG420" s="185"/>
      <c r="AH420" s="189"/>
      <c r="AI420" s="189"/>
      <c r="AJ420" s="178"/>
      <c r="AK420" s="178"/>
      <c r="AL420" s="178"/>
      <c r="AM420" s="178"/>
      <c r="AN420" s="178"/>
      <c r="AO420" s="178"/>
      <c r="AP420" s="178"/>
      <c r="AQ420" s="178"/>
      <c r="AR420" s="178"/>
    </row>
    <row r="421" spans="1:44" ht="15.75" x14ac:dyDescent="0.25">
      <c r="A421" s="166" t="s">
        <v>468</v>
      </c>
      <c r="B421" s="164"/>
      <c r="C421" s="164"/>
      <c r="D421" s="164"/>
      <c r="E421" s="164"/>
      <c r="F421" s="164"/>
      <c r="N421" s="78" t="s">
        <v>902</v>
      </c>
      <c r="O421" s="187"/>
      <c r="P421" s="239"/>
      <c r="Q421" s="200"/>
      <c r="R421" s="200"/>
      <c r="S421" s="200"/>
      <c r="T421" s="200"/>
      <c r="U421" s="200"/>
      <c r="V421" s="100"/>
      <c r="W421" s="221"/>
      <c r="X421" s="188"/>
      <c r="Y421" s="189"/>
      <c r="Z421" s="189"/>
      <c r="AA421" s="189"/>
      <c r="AB421" s="189"/>
      <c r="AC421" s="189"/>
      <c r="AD421" s="189"/>
      <c r="AE421" s="189"/>
      <c r="AF421" s="189"/>
      <c r="AG421" s="185"/>
      <c r="AH421" s="189"/>
      <c r="AI421" s="189"/>
      <c r="AJ421" s="178"/>
      <c r="AK421" s="178"/>
      <c r="AL421" s="178"/>
      <c r="AM421" s="178"/>
      <c r="AN421" s="178"/>
      <c r="AO421" s="178"/>
      <c r="AP421" s="178"/>
      <c r="AQ421" s="178"/>
      <c r="AR421" s="178"/>
    </row>
    <row r="422" spans="1:44" ht="12.75" customHeight="1" x14ac:dyDescent="0.2">
      <c r="A422" s="166" t="s">
        <v>469</v>
      </c>
      <c r="B422" s="164"/>
      <c r="C422" s="164"/>
      <c r="D422" s="164"/>
      <c r="E422" s="164"/>
      <c r="F422" s="164"/>
      <c r="N422" s="76" t="s">
        <v>903</v>
      </c>
      <c r="O422" s="76"/>
      <c r="P422" s="186"/>
      <c r="Q422" s="186"/>
      <c r="R422" s="186"/>
      <c r="S422" s="186"/>
      <c r="T422" s="186"/>
      <c r="U422" s="186"/>
      <c r="V422" s="186"/>
      <c r="W422" s="186"/>
      <c r="X422" s="186"/>
      <c r="Y422" s="186"/>
      <c r="Z422" s="186"/>
      <c r="AA422" s="186"/>
      <c r="AB422" s="186"/>
      <c r="AC422" s="186"/>
      <c r="AD422" s="186"/>
      <c r="AE422" s="186"/>
      <c r="AF422" s="186"/>
      <c r="AG422" s="185"/>
      <c r="AH422" s="185"/>
      <c r="AI422" s="185"/>
    </row>
    <row r="423" spans="1:44" ht="15.75" x14ac:dyDescent="0.25">
      <c r="A423" s="166" t="s">
        <v>470</v>
      </c>
      <c r="B423" s="164"/>
      <c r="C423" s="164"/>
      <c r="D423" s="164"/>
      <c r="E423" s="164"/>
      <c r="F423" s="164"/>
      <c r="N423" s="78" t="s">
        <v>904</v>
      </c>
      <c r="O423" s="187"/>
      <c r="P423" s="200"/>
      <c r="Q423" s="200"/>
      <c r="R423" s="200"/>
      <c r="S423" s="200"/>
      <c r="T423" s="200"/>
      <c r="U423" s="200"/>
      <c r="V423" s="100"/>
      <c r="W423" s="185"/>
      <c r="X423" s="185"/>
      <c r="Y423" s="185"/>
      <c r="Z423" s="185"/>
      <c r="AA423" s="185"/>
      <c r="AB423" s="185"/>
      <c r="AC423" s="185"/>
      <c r="AD423" s="185"/>
      <c r="AE423" s="185"/>
      <c r="AF423" s="185"/>
      <c r="AG423" s="185"/>
      <c r="AH423" s="185"/>
      <c r="AI423" s="185"/>
    </row>
    <row r="424" spans="1:44" ht="15.75" x14ac:dyDescent="0.25">
      <c r="A424" s="166" t="s">
        <v>471</v>
      </c>
      <c r="B424" s="164"/>
      <c r="C424" s="164"/>
      <c r="D424" s="164"/>
      <c r="E424" s="164"/>
      <c r="F424" s="164"/>
      <c r="N424" s="78" t="s">
        <v>905</v>
      </c>
      <c r="O424" s="187"/>
      <c r="P424" s="200"/>
      <c r="Q424" s="200"/>
      <c r="R424" s="200"/>
      <c r="S424" s="200"/>
      <c r="T424" s="200"/>
      <c r="U424" s="200"/>
      <c r="V424" s="100"/>
      <c r="W424" s="177"/>
      <c r="X424" s="177"/>
      <c r="Y424" s="177"/>
      <c r="Z424" s="177"/>
      <c r="AA424" s="177"/>
      <c r="AB424" s="177"/>
      <c r="AC424" s="177"/>
      <c r="AD424" s="177"/>
      <c r="AE424" s="177"/>
      <c r="AF424" s="177"/>
      <c r="AG424" s="185"/>
      <c r="AH424" s="177"/>
      <c r="AI424" s="177"/>
      <c r="AJ424" s="177"/>
      <c r="AK424" s="177"/>
      <c r="AL424" s="177"/>
      <c r="AM424" s="177"/>
      <c r="AN424" s="177"/>
      <c r="AO424" s="177"/>
      <c r="AP424" s="177"/>
      <c r="AQ424" s="177"/>
      <c r="AR424" s="177"/>
    </row>
    <row r="425" spans="1:44" ht="15.75" x14ac:dyDescent="0.25">
      <c r="A425" s="166" t="s">
        <v>472</v>
      </c>
      <c r="B425" s="164"/>
      <c r="C425" s="164"/>
      <c r="D425" s="164"/>
      <c r="E425" s="164"/>
      <c r="F425" s="164"/>
      <c r="N425" s="78" t="s">
        <v>906</v>
      </c>
      <c r="O425" s="187"/>
      <c r="P425" s="200"/>
      <c r="Q425" s="200"/>
      <c r="R425" s="200"/>
      <c r="S425" s="200"/>
      <c r="T425" s="200"/>
      <c r="U425" s="200"/>
      <c r="V425" s="100"/>
      <c r="W425" s="189"/>
      <c r="X425" s="189"/>
      <c r="Y425" s="189"/>
      <c r="Z425" s="189"/>
      <c r="AA425" s="189"/>
      <c r="AB425" s="189"/>
      <c r="AC425" s="189"/>
      <c r="AD425" s="189"/>
      <c r="AE425" s="189"/>
      <c r="AF425" s="189"/>
      <c r="AG425" s="185"/>
      <c r="AH425" s="189"/>
      <c r="AI425" s="189"/>
      <c r="AJ425" s="189"/>
      <c r="AK425" s="178"/>
      <c r="AL425" s="178"/>
      <c r="AM425" s="178"/>
      <c r="AN425" s="178"/>
      <c r="AO425" s="178"/>
      <c r="AP425" s="178"/>
      <c r="AQ425" s="178"/>
      <c r="AR425" s="178"/>
    </row>
    <row r="426" spans="1:44" ht="15.75" x14ac:dyDescent="0.25">
      <c r="A426" s="166" t="s">
        <v>473</v>
      </c>
      <c r="B426" s="164"/>
      <c r="C426" s="164"/>
      <c r="D426" s="164"/>
      <c r="E426" s="164"/>
      <c r="F426" s="164"/>
      <c r="N426" s="86" t="s">
        <v>907</v>
      </c>
      <c r="O426" s="78"/>
      <c r="P426" s="200"/>
      <c r="Q426" s="200"/>
      <c r="R426" s="200"/>
      <c r="S426" s="200"/>
      <c r="T426" s="200"/>
      <c r="U426" s="261"/>
      <c r="V426" s="100"/>
      <c r="W426" s="177"/>
      <c r="X426" s="177"/>
      <c r="Y426" s="177"/>
      <c r="Z426" s="177"/>
      <c r="AA426" s="177"/>
      <c r="AB426" s="177"/>
      <c r="AC426" s="177"/>
      <c r="AD426" s="189"/>
      <c r="AE426" s="189"/>
      <c r="AF426" s="189"/>
      <c r="AG426" s="185"/>
      <c r="AH426" s="189"/>
      <c r="AI426" s="189"/>
      <c r="AJ426" s="247"/>
      <c r="AK426" s="218"/>
      <c r="AL426" s="218"/>
      <c r="AM426" s="218"/>
      <c r="AN426" s="218"/>
      <c r="AO426" s="218"/>
      <c r="AP426" s="218"/>
      <c r="AQ426" s="218"/>
      <c r="AR426" s="218"/>
    </row>
    <row r="427" spans="1:44" ht="15.75" x14ac:dyDescent="0.25">
      <c r="A427" s="166" t="s">
        <v>474</v>
      </c>
      <c r="B427" s="164"/>
      <c r="C427" s="164"/>
      <c r="D427" s="164"/>
      <c r="E427" s="164"/>
      <c r="F427" s="164"/>
      <c r="N427" s="78" t="s">
        <v>887</v>
      </c>
      <c r="O427" s="187"/>
      <c r="P427" s="200"/>
      <c r="Q427" s="200"/>
      <c r="R427" s="200"/>
      <c r="S427" s="200"/>
      <c r="T427" s="200"/>
      <c r="U427" s="261"/>
      <c r="V427" s="100"/>
      <c r="W427" s="100"/>
      <c r="X427" s="100"/>
      <c r="Y427" s="100"/>
      <c r="Z427" s="100"/>
      <c r="AA427" s="185"/>
      <c r="AB427" s="185"/>
      <c r="AC427" s="185"/>
      <c r="AD427" s="185"/>
      <c r="AE427" s="185"/>
      <c r="AF427" s="185"/>
      <c r="AG427" s="185"/>
      <c r="AH427" s="185"/>
      <c r="AI427" s="185"/>
      <c r="AO427" s="189"/>
      <c r="AP427" s="189"/>
      <c r="AQ427" s="189"/>
      <c r="AR427" s="178"/>
    </row>
    <row r="428" spans="1:44" ht="15.75" x14ac:dyDescent="0.25">
      <c r="A428" s="166" t="s">
        <v>475</v>
      </c>
      <c r="B428" s="164"/>
      <c r="C428" s="164"/>
      <c r="D428" s="164"/>
      <c r="E428" s="164"/>
      <c r="F428" s="164"/>
      <c r="N428" s="80" t="s">
        <v>908</v>
      </c>
      <c r="O428" s="80"/>
      <c r="P428" s="207"/>
      <c r="Q428" s="100"/>
      <c r="R428" s="100"/>
      <c r="S428" s="100"/>
      <c r="T428" s="100"/>
      <c r="U428" s="100"/>
      <c r="V428" s="100"/>
      <c r="W428" s="100"/>
      <c r="X428" s="100"/>
      <c r="Y428" s="100"/>
      <c r="Z428" s="100"/>
      <c r="AA428" s="185"/>
      <c r="AB428" s="185"/>
      <c r="AC428" s="185"/>
      <c r="AD428" s="185"/>
      <c r="AE428" s="185"/>
      <c r="AF428" s="185"/>
      <c r="AG428" s="185"/>
      <c r="AH428" s="185"/>
      <c r="AI428" s="185"/>
      <c r="AO428" s="222"/>
      <c r="AP428" s="222"/>
      <c r="AQ428" s="222"/>
      <c r="AR428" s="178"/>
    </row>
    <row r="429" spans="1:44" ht="15.75" x14ac:dyDescent="0.25">
      <c r="A429" s="166" t="s">
        <v>476</v>
      </c>
      <c r="B429" s="164"/>
      <c r="C429" s="164"/>
      <c r="D429" s="164"/>
      <c r="E429" s="164"/>
      <c r="F429" s="164"/>
      <c r="N429" s="78" t="s">
        <v>909</v>
      </c>
      <c r="O429" s="187"/>
      <c r="P429" s="239"/>
      <c r="Q429" s="100"/>
      <c r="R429" s="100"/>
      <c r="S429" s="100"/>
      <c r="T429" s="100"/>
      <c r="U429" s="100"/>
      <c r="V429" s="100"/>
      <c r="W429" s="100"/>
      <c r="X429" s="100"/>
      <c r="Y429" s="100"/>
      <c r="Z429" s="100"/>
      <c r="AA429" s="185"/>
      <c r="AB429" s="185"/>
      <c r="AC429" s="185"/>
      <c r="AD429" s="185"/>
      <c r="AE429" s="185"/>
      <c r="AF429" s="185"/>
      <c r="AG429" s="185"/>
      <c r="AH429" s="185"/>
      <c r="AI429" s="185"/>
      <c r="AO429" s="222"/>
      <c r="AP429" s="222"/>
      <c r="AQ429" s="222"/>
      <c r="AR429" s="178"/>
    </row>
    <row r="430" spans="1:44" ht="15.75" x14ac:dyDescent="0.25">
      <c r="A430" s="166" t="s">
        <v>477</v>
      </c>
      <c r="B430" s="164"/>
      <c r="C430" s="164"/>
      <c r="D430" s="164"/>
      <c r="E430" s="164"/>
      <c r="F430" s="164"/>
      <c r="N430" s="78" t="s">
        <v>910</v>
      </c>
      <c r="O430" s="187"/>
      <c r="P430" s="239"/>
      <c r="Q430" s="100"/>
      <c r="R430" s="100"/>
      <c r="S430" s="100"/>
      <c r="T430" s="100"/>
      <c r="U430" s="100"/>
      <c r="V430" s="100"/>
      <c r="W430" s="100"/>
      <c r="X430" s="100"/>
      <c r="Y430" s="100"/>
      <c r="Z430" s="100"/>
      <c r="AA430" s="185"/>
      <c r="AB430" s="185"/>
      <c r="AC430" s="185"/>
      <c r="AD430" s="185"/>
      <c r="AE430" s="185"/>
      <c r="AF430" s="185"/>
      <c r="AG430" s="185"/>
      <c r="AH430" s="185"/>
      <c r="AI430" s="185"/>
      <c r="AO430" s="222"/>
      <c r="AP430" s="222"/>
      <c r="AQ430" s="222"/>
      <c r="AR430" s="178"/>
    </row>
    <row r="431" spans="1:44" ht="15.75" x14ac:dyDescent="0.25">
      <c r="A431" s="166" t="s">
        <v>478</v>
      </c>
      <c r="B431" s="164"/>
      <c r="C431" s="164"/>
      <c r="D431" s="164"/>
      <c r="E431" s="164"/>
      <c r="F431" s="164"/>
      <c r="N431" s="78" t="s">
        <v>911</v>
      </c>
      <c r="O431" s="187"/>
      <c r="P431" s="239"/>
      <c r="Q431" s="100"/>
      <c r="R431" s="100"/>
      <c r="S431" s="100"/>
      <c r="T431" s="100"/>
      <c r="U431" s="100"/>
      <c r="V431" s="100"/>
      <c r="W431" s="100"/>
      <c r="X431" s="100"/>
      <c r="Y431" s="100"/>
      <c r="Z431" s="100"/>
      <c r="AA431" s="185"/>
      <c r="AB431" s="185"/>
      <c r="AC431" s="185"/>
      <c r="AD431" s="185"/>
      <c r="AE431" s="185"/>
      <c r="AF431" s="185"/>
      <c r="AG431" s="185"/>
      <c r="AH431" s="185"/>
      <c r="AI431" s="185"/>
      <c r="AO431" s="262"/>
      <c r="AP431" s="262"/>
      <c r="AQ431" s="222"/>
      <c r="AR431" s="178"/>
    </row>
    <row r="432" spans="1:44" ht="15.75" x14ac:dyDescent="0.25">
      <c r="A432" s="166" t="s">
        <v>479</v>
      </c>
      <c r="B432" s="164"/>
      <c r="C432" s="164"/>
      <c r="D432" s="164"/>
      <c r="E432" s="164"/>
      <c r="F432" s="164"/>
      <c r="N432" s="187"/>
      <c r="O432" s="82"/>
      <c r="P432" s="263"/>
      <c r="Q432" s="263"/>
      <c r="R432" s="100"/>
      <c r="S432" s="100"/>
      <c r="T432" s="100"/>
      <c r="U432" s="100"/>
      <c r="V432" s="100"/>
      <c r="W432" s="100"/>
      <c r="X432" s="100"/>
      <c r="Y432" s="100"/>
      <c r="Z432" s="100"/>
      <c r="AA432" s="100"/>
      <c r="AB432" s="185"/>
      <c r="AC432" s="185"/>
      <c r="AD432" s="185"/>
      <c r="AE432" s="185"/>
      <c r="AF432" s="185"/>
      <c r="AG432" s="185"/>
      <c r="AH432" s="185"/>
      <c r="AI432" s="185"/>
      <c r="AO432" s="262"/>
      <c r="AP432" s="262"/>
      <c r="AQ432" s="262"/>
      <c r="AR432" s="178"/>
    </row>
    <row r="433" spans="1:44" ht="15.75" x14ac:dyDescent="0.25">
      <c r="A433" s="166" t="s">
        <v>480</v>
      </c>
      <c r="B433" s="164"/>
      <c r="C433" s="164"/>
      <c r="D433" s="164"/>
      <c r="E433" s="164"/>
      <c r="F433" s="164"/>
      <c r="N433" s="187"/>
      <c r="O433" s="84"/>
      <c r="P433" s="221"/>
      <c r="Q433" s="221"/>
      <c r="R433" s="185"/>
      <c r="S433" s="185"/>
      <c r="T433" s="185"/>
      <c r="U433" s="185"/>
      <c r="V433" s="185"/>
      <c r="W433" s="185"/>
      <c r="X433" s="100"/>
      <c r="Y433" s="100"/>
      <c r="Z433" s="100"/>
      <c r="AA433" s="100"/>
      <c r="AB433" s="185"/>
      <c r="AC433" s="185"/>
      <c r="AD433" s="185"/>
      <c r="AE433" s="185"/>
      <c r="AF433" s="185"/>
      <c r="AG433" s="185"/>
      <c r="AH433" s="189"/>
      <c r="AI433" s="189"/>
      <c r="AJ433" s="178"/>
      <c r="AK433" s="264"/>
      <c r="AL433" s="262"/>
      <c r="AM433" s="262"/>
      <c r="AN433" s="262"/>
      <c r="AO433" s="262"/>
      <c r="AP433" s="262"/>
      <c r="AQ433" s="262"/>
      <c r="AR433" s="262"/>
    </row>
    <row r="434" spans="1:44" ht="15.75" x14ac:dyDescent="0.25">
      <c r="A434" s="166" t="s">
        <v>481</v>
      </c>
      <c r="B434" s="164"/>
      <c r="C434" s="164"/>
      <c r="D434" s="164"/>
      <c r="E434" s="164"/>
      <c r="F434" s="164"/>
      <c r="N434" s="187"/>
      <c r="O434" s="187"/>
      <c r="P434" s="185"/>
      <c r="Q434" s="185"/>
      <c r="R434" s="185"/>
      <c r="S434" s="185"/>
      <c r="T434" s="185"/>
      <c r="U434" s="185"/>
      <c r="V434" s="185"/>
      <c r="W434" s="185"/>
      <c r="X434" s="100"/>
      <c r="Y434" s="100"/>
      <c r="Z434" s="100"/>
      <c r="AA434" s="100"/>
      <c r="AB434" s="185"/>
      <c r="AC434" s="185"/>
      <c r="AD434" s="185"/>
      <c r="AE434" s="185"/>
      <c r="AF434" s="185"/>
      <c r="AG434" s="185"/>
      <c r="AH434" s="189"/>
      <c r="AI434" s="189"/>
      <c r="AJ434" s="178"/>
      <c r="AK434" s="264"/>
      <c r="AL434" s="262"/>
      <c r="AM434" s="262"/>
      <c r="AN434" s="262"/>
      <c r="AO434" s="262"/>
      <c r="AP434" s="262"/>
      <c r="AQ434" s="262"/>
      <c r="AR434" s="262"/>
    </row>
    <row r="435" spans="1:44" ht="15.75" x14ac:dyDescent="0.25">
      <c r="A435" s="166" t="s">
        <v>482</v>
      </c>
      <c r="B435" s="164"/>
      <c r="C435" s="164"/>
      <c r="D435" s="164"/>
      <c r="E435" s="164"/>
      <c r="F435" s="164"/>
      <c r="N435" s="187"/>
      <c r="O435" s="187"/>
      <c r="P435" s="185"/>
      <c r="Q435" s="185"/>
      <c r="R435" s="185"/>
      <c r="S435" s="185"/>
      <c r="T435" s="185"/>
      <c r="U435" s="185"/>
      <c r="V435" s="185"/>
      <c r="W435" s="185"/>
      <c r="X435" s="200"/>
      <c r="Y435" s="200"/>
      <c r="Z435" s="100"/>
      <c r="AA435" s="100"/>
      <c r="AB435" s="185"/>
      <c r="AC435" s="185"/>
      <c r="AD435" s="185"/>
      <c r="AE435" s="185"/>
      <c r="AF435" s="185"/>
      <c r="AG435" s="185"/>
      <c r="AH435" s="189"/>
      <c r="AI435" s="189"/>
      <c r="AJ435" s="178"/>
      <c r="AK435" s="265"/>
      <c r="AL435" s="262"/>
      <c r="AM435" s="262"/>
      <c r="AN435" s="262"/>
      <c r="AO435" s="262"/>
      <c r="AP435" s="262"/>
      <c r="AQ435" s="262"/>
      <c r="AR435" s="262"/>
    </row>
    <row r="436" spans="1:44" ht="15.75" x14ac:dyDescent="0.25">
      <c r="A436" s="166" t="s">
        <v>483</v>
      </c>
      <c r="B436" s="164"/>
      <c r="C436" s="164"/>
      <c r="D436" s="164"/>
      <c r="E436" s="164"/>
      <c r="F436" s="164"/>
      <c r="N436" s="187"/>
      <c r="O436" s="187"/>
      <c r="P436" s="185"/>
      <c r="Q436" s="185"/>
      <c r="R436" s="185"/>
      <c r="S436" s="185"/>
      <c r="T436" s="185"/>
      <c r="U436" s="185"/>
      <c r="V436" s="185"/>
      <c r="W436" s="185"/>
      <c r="X436" s="200"/>
      <c r="Y436" s="200"/>
      <c r="Z436" s="100"/>
      <c r="AA436" s="100"/>
      <c r="AB436" s="185"/>
      <c r="AC436" s="185"/>
      <c r="AD436" s="185"/>
      <c r="AE436" s="185"/>
      <c r="AF436" s="185"/>
      <c r="AG436" s="185"/>
      <c r="AH436" s="189"/>
      <c r="AI436" s="189"/>
      <c r="AJ436" s="178"/>
      <c r="AK436" s="264"/>
      <c r="AL436" s="262"/>
      <c r="AM436" s="262"/>
      <c r="AN436" s="262"/>
      <c r="AO436" s="262"/>
      <c r="AP436" s="262"/>
      <c r="AQ436" s="262"/>
      <c r="AR436" s="262"/>
    </row>
    <row r="437" spans="1:44" ht="15.75" x14ac:dyDescent="0.25">
      <c r="A437" s="166" t="s">
        <v>484</v>
      </c>
      <c r="B437" s="164"/>
      <c r="C437" s="164"/>
      <c r="D437" s="164"/>
      <c r="E437" s="164"/>
      <c r="F437" s="164"/>
      <c r="N437" s="187"/>
      <c r="O437" s="187"/>
      <c r="P437" s="185"/>
      <c r="Q437" s="185"/>
      <c r="R437" s="185"/>
      <c r="S437" s="185"/>
      <c r="T437" s="185"/>
      <c r="U437" s="185"/>
      <c r="V437" s="185"/>
      <c r="W437" s="185"/>
      <c r="X437" s="200"/>
      <c r="Y437" s="200"/>
      <c r="Z437" s="100"/>
      <c r="AA437" s="100"/>
      <c r="AB437" s="185"/>
      <c r="AC437" s="185"/>
      <c r="AD437" s="185"/>
      <c r="AE437" s="185"/>
      <c r="AF437" s="185"/>
      <c r="AG437" s="185"/>
      <c r="AH437" s="189"/>
      <c r="AI437" s="189"/>
      <c r="AJ437" s="178"/>
      <c r="AK437" s="178"/>
      <c r="AL437" s="222"/>
      <c r="AM437" s="222"/>
      <c r="AN437" s="222"/>
      <c r="AO437" s="222"/>
      <c r="AP437" s="222"/>
      <c r="AQ437" s="222"/>
      <c r="AR437" s="178"/>
    </row>
    <row r="438" spans="1:44" ht="15.75" x14ac:dyDescent="0.25">
      <c r="A438" s="166" t="s">
        <v>485</v>
      </c>
      <c r="B438" s="164"/>
      <c r="C438" s="164"/>
      <c r="D438" s="164"/>
      <c r="E438" s="164"/>
      <c r="F438" s="164"/>
      <c r="N438" s="187"/>
      <c r="O438" s="187"/>
      <c r="P438" s="185"/>
      <c r="Q438" s="185"/>
      <c r="R438" s="185"/>
      <c r="S438" s="185"/>
      <c r="T438" s="185"/>
      <c r="U438" s="185"/>
      <c r="V438" s="185"/>
      <c r="W438" s="185"/>
      <c r="X438" s="100"/>
      <c r="Y438" s="100"/>
      <c r="Z438" s="100"/>
      <c r="AA438" s="100"/>
      <c r="AB438" s="185"/>
      <c r="AC438" s="185"/>
      <c r="AD438" s="185"/>
      <c r="AE438" s="185"/>
      <c r="AF438" s="185"/>
      <c r="AG438" s="185"/>
      <c r="AH438" s="185"/>
      <c r="AI438" s="185"/>
    </row>
    <row r="439" spans="1:44" ht="15.75" x14ac:dyDescent="0.25">
      <c r="A439" s="166" t="s">
        <v>486</v>
      </c>
      <c r="B439" s="164"/>
      <c r="C439" s="164"/>
      <c r="D439" s="164"/>
      <c r="E439" s="164"/>
      <c r="F439" s="164"/>
      <c r="N439" s="187"/>
      <c r="O439" s="187"/>
      <c r="P439" s="185"/>
      <c r="Q439" s="185"/>
      <c r="R439" s="185"/>
      <c r="S439" s="185"/>
      <c r="T439" s="185"/>
      <c r="U439" s="185"/>
      <c r="V439" s="185"/>
      <c r="W439" s="185"/>
      <c r="X439" s="100"/>
      <c r="Y439" s="100"/>
      <c r="Z439" s="100"/>
      <c r="AA439" s="100"/>
      <c r="AB439" s="185"/>
      <c r="AC439" s="185"/>
      <c r="AD439" s="185"/>
      <c r="AE439" s="185"/>
      <c r="AF439" s="185"/>
      <c r="AG439" s="185"/>
      <c r="AH439" s="185"/>
      <c r="AI439" s="185"/>
    </row>
    <row r="440" spans="1:44" ht="15.75" x14ac:dyDescent="0.25">
      <c r="A440" s="166" t="s">
        <v>487</v>
      </c>
      <c r="B440" s="164"/>
      <c r="C440" s="164"/>
      <c r="D440" s="164"/>
      <c r="E440" s="164"/>
      <c r="F440" s="164"/>
      <c r="N440" s="187"/>
      <c r="O440" s="187"/>
      <c r="P440" s="185"/>
      <c r="Q440" s="185"/>
      <c r="R440" s="185"/>
      <c r="S440" s="185"/>
      <c r="T440" s="185"/>
      <c r="U440" s="185"/>
      <c r="V440" s="185"/>
      <c r="W440" s="185"/>
      <c r="X440" s="100"/>
      <c r="Y440" s="100"/>
      <c r="Z440" s="100"/>
      <c r="AA440" s="100"/>
      <c r="AB440" s="185"/>
      <c r="AC440" s="185"/>
      <c r="AD440" s="185"/>
      <c r="AE440" s="185"/>
      <c r="AF440" s="185"/>
      <c r="AG440" s="185"/>
      <c r="AH440" s="185"/>
      <c r="AI440" s="185"/>
    </row>
    <row r="441" spans="1:44" ht="15.75" x14ac:dyDescent="0.25">
      <c r="A441" s="166" t="s">
        <v>488</v>
      </c>
      <c r="B441" s="164"/>
      <c r="C441" s="164"/>
      <c r="D441" s="164"/>
      <c r="E441" s="164"/>
      <c r="F441" s="164"/>
      <c r="N441" s="187"/>
      <c r="O441" s="187"/>
      <c r="P441" s="185"/>
      <c r="Q441" s="185"/>
      <c r="R441" s="185"/>
      <c r="S441" s="185"/>
      <c r="T441" s="185"/>
      <c r="U441" s="185"/>
      <c r="V441" s="185"/>
      <c r="W441" s="185"/>
      <c r="X441" s="100"/>
      <c r="Y441" s="100"/>
      <c r="Z441" s="100"/>
      <c r="AA441" s="100"/>
      <c r="AB441" s="185"/>
      <c r="AC441" s="185"/>
      <c r="AD441" s="185"/>
      <c r="AE441" s="185"/>
      <c r="AF441" s="185"/>
      <c r="AG441" s="185"/>
      <c r="AH441" s="185"/>
      <c r="AI441" s="185"/>
    </row>
    <row r="442" spans="1:44" ht="15.75" x14ac:dyDescent="0.25">
      <c r="A442" s="166" t="s">
        <v>489</v>
      </c>
      <c r="B442" s="164"/>
      <c r="C442" s="164"/>
      <c r="D442" s="164"/>
      <c r="E442" s="164"/>
      <c r="F442" s="164"/>
      <c r="N442" s="187"/>
      <c r="O442" s="187"/>
      <c r="P442" s="185"/>
      <c r="Q442" s="185"/>
      <c r="R442" s="185"/>
      <c r="S442" s="185"/>
      <c r="T442" s="185"/>
      <c r="U442" s="185"/>
      <c r="V442" s="185"/>
      <c r="W442" s="185"/>
      <c r="X442" s="100"/>
      <c r="Y442" s="100"/>
      <c r="Z442" s="100"/>
      <c r="AA442" s="100"/>
      <c r="AB442" s="185"/>
      <c r="AC442" s="185"/>
      <c r="AD442" s="185"/>
      <c r="AE442" s="185"/>
      <c r="AF442" s="185"/>
      <c r="AG442" s="185"/>
      <c r="AH442" s="185"/>
      <c r="AI442" s="185"/>
    </row>
    <row r="443" spans="1:44" ht="15.75" x14ac:dyDescent="0.25">
      <c r="A443" s="166" t="s">
        <v>490</v>
      </c>
      <c r="B443" s="164"/>
      <c r="C443" s="164"/>
      <c r="D443" s="164"/>
      <c r="E443" s="164"/>
      <c r="F443" s="164"/>
      <c r="N443" s="187"/>
      <c r="O443" s="187"/>
      <c r="P443" s="185"/>
      <c r="Q443" s="185"/>
      <c r="R443" s="185"/>
      <c r="S443" s="185"/>
      <c r="T443" s="185"/>
      <c r="U443" s="185"/>
      <c r="V443" s="185"/>
      <c r="W443" s="185"/>
      <c r="X443" s="100"/>
      <c r="Y443" s="100"/>
      <c r="Z443" s="100"/>
      <c r="AA443" s="100"/>
      <c r="AB443" s="185"/>
      <c r="AC443" s="185"/>
      <c r="AD443" s="185"/>
      <c r="AE443" s="185"/>
      <c r="AF443" s="185"/>
      <c r="AG443" s="185"/>
      <c r="AH443" s="185"/>
      <c r="AI443" s="185"/>
    </row>
    <row r="444" spans="1:44" ht="15.75" x14ac:dyDescent="0.25">
      <c r="A444" s="166" t="s">
        <v>491</v>
      </c>
      <c r="B444" s="164"/>
      <c r="C444" s="164"/>
      <c r="D444" s="164"/>
      <c r="E444" s="164"/>
      <c r="F444" s="164"/>
      <c r="N444" s="187"/>
      <c r="O444" s="187"/>
      <c r="P444" s="185"/>
      <c r="Q444" s="185"/>
      <c r="R444" s="185"/>
      <c r="S444" s="185"/>
      <c r="T444" s="185"/>
      <c r="U444" s="185"/>
      <c r="V444" s="185"/>
      <c r="W444" s="185"/>
      <c r="X444" s="100"/>
      <c r="Y444" s="100"/>
      <c r="Z444" s="100"/>
      <c r="AA444" s="100"/>
      <c r="AB444" s="185"/>
      <c r="AC444" s="185"/>
      <c r="AD444" s="185"/>
      <c r="AE444" s="185"/>
      <c r="AF444" s="185"/>
      <c r="AG444" s="185"/>
      <c r="AH444" s="185"/>
      <c r="AI444" s="185"/>
    </row>
    <row r="445" spans="1:44" ht="12.75" customHeight="1" x14ac:dyDescent="0.25">
      <c r="A445" s="166" t="s">
        <v>492</v>
      </c>
      <c r="B445" s="164"/>
      <c r="C445" s="164"/>
      <c r="D445" s="164"/>
      <c r="E445" s="164"/>
      <c r="F445" s="164"/>
      <c r="N445" s="187"/>
      <c r="O445" s="187"/>
      <c r="P445" s="185"/>
      <c r="Q445" s="185"/>
      <c r="R445" s="185"/>
      <c r="S445" s="185"/>
      <c r="T445" s="185"/>
      <c r="U445" s="185"/>
      <c r="V445" s="185"/>
      <c r="W445" s="185"/>
      <c r="X445" s="198"/>
      <c r="Y445" s="198"/>
      <c r="Z445" s="198"/>
      <c r="AA445" s="198"/>
      <c r="AB445" s="185"/>
      <c r="AC445" s="185"/>
      <c r="AD445" s="185"/>
      <c r="AE445" s="185"/>
      <c r="AF445" s="185"/>
      <c r="AG445" s="185"/>
      <c r="AH445" s="185"/>
      <c r="AI445" s="185"/>
    </row>
    <row r="446" spans="1:44" ht="15.75" x14ac:dyDescent="0.25">
      <c r="A446" s="166" t="s">
        <v>493</v>
      </c>
      <c r="B446" s="164"/>
      <c r="C446" s="164"/>
      <c r="D446" s="164"/>
      <c r="E446" s="164"/>
      <c r="F446" s="164"/>
      <c r="N446" s="266"/>
      <c r="O446" s="266"/>
      <c r="X446" s="100"/>
      <c r="Y446" s="100"/>
      <c r="Z446" s="100"/>
      <c r="AA446" s="100"/>
    </row>
    <row r="447" spans="1:44" ht="15.75" x14ac:dyDescent="0.25">
      <c r="A447" s="166" t="s">
        <v>494</v>
      </c>
      <c r="B447" s="164"/>
      <c r="C447" s="164"/>
      <c r="D447" s="164"/>
      <c r="E447" s="164"/>
      <c r="F447" s="164"/>
      <c r="N447" s="266"/>
      <c r="O447" s="266"/>
      <c r="X447" s="100"/>
      <c r="Y447" s="100"/>
      <c r="Z447" s="100"/>
      <c r="AA447" s="100"/>
    </row>
    <row r="448" spans="1:44" ht="15.75" x14ac:dyDescent="0.25">
      <c r="A448" s="166" t="s">
        <v>495</v>
      </c>
      <c r="B448" s="164"/>
      <c r="C448" s="164"/>
      <c r="D448" s="164"/>
      <c r="E448" s="164"/>
      <c r="F448" s="164"/>
      <c r="N448" s="266"/>
      <c r="O448" s="266"/>
      <c r="X448" s="100"/>
      <c r="Y448" s="100"/>
      <c r="Z448" s="100"/>
      <c r="AA448" s="100"/>
    </row>
    <row r="449" spans="1:27" ht="15.75" x14ac:dyDescent="0.25">
      <c r="A449" s="166" t="s">
        <v>496</v>
      </c>
      <c r="B449" s="164"/>
      <c r="C449" s="164"/>
      <c r="D449" s="164"/>
      <c r="E449" s="164"/>
      <c r="F449" s="164"/>
      <c r="N449" s="266"/>
      <c r="O449" s="266"/>
      <c r="X449" s="100"/>
      <c r="Y449" s="100"/>
      <c r="Z449" s="100"/>
      <c r="AA449" s="100"/>
    </row>
    <row r="450" spans="1:27" ht="15.75" x14ac:dyDescent="0.25">
      <c r="A450" s="166" t="s">
        <v>497</v>
      </c>
      <c r="B450" s="164"/>
      <c r="C450" s="164"/>
      <c r="D450" s="164"/>
      <c r="E450" s="164"/>
      <c r="F450" s="164"/>
      <c r="N450" s="266"/>
      <c r="O450" s="266"/>
      <c r="X450" s="100"/>
      <c r="Y450" s="100"/>
      <c r="Z450" s="100"/>
      <c r="AA450" s="100"/>
    </row>
    <row r="451" spans="1:27" ht="15.75" x14ac:dyDescent="0.25">
      <c r="A451" s="166" t="s">
        <v>498</v>
      </c>
      <c r="B451" s="164"/>
      <c r="C451" s="164"/>
      <c r="D451" s="164"/>
      <c r="E451" s="164"/>
      <c r="F451" s="164"/>
      <c r="N451" s="266"/>
      <c r="O451" s="266"/>
      <c r="X451" s="100"/>
      <c r="Y451" s="100"/>
      <c r="Z451" s="100"/>
      <c r="AA451" s="100"/>
    </row>
    <row r="452" spans="1:27" ht="15.75" x14ac:dyDescent="0.25">
      <c r="A452" s="166" t="s">
        <v>499</v>
      </c>
      <c r="B452" s="164"/>
      <c r="C452" s="164"/>
      <c r="D452" s="164"/>
      <c r="E452" s="164"/>
      <c r="F452" s="164"/>
      <c r="N452" s="266"/>
      <c r="O452" s="266"/>
      <c r="X452" s="100"/>
      <c r="Y452" s="100"/>
      <c r="Z452" s="100"/>
      <c r="AA452" s="100"/>
    </row>
    <row r="453" spans="1:27" ht="15.75" x14ac:dyDescent="0.25">
      <c r="A453" s="166" t="s">
        <v>500</v>
      </c>
      <c r="B453" s="164"/>
      <c r="C453" s="164"/>
      <c r="D453" s="164"/>
      <c r="E453" s="164"/>
      <c r="F453" s="164"/>
      <c r="N453" s="266"/>
      <c r="O453" s="266"/>
      <c r="X453" s="100"/>
      <c r="Y453" s="100"/>
      <c r="Z453" s="100"/>
      <c r="AA453" s="100"/>
    </row>
    <row r="454" spans="1:27" ht="15.75" x14ac:dyDescent="0.25">
      <c r="A454" s="166" t="s">
        <v>501</v>
      </c>
      <c r="B454" s="164"/>
      <c r="C454" s="164"/>
      <c r="D454" s="164"/>
      <c r="E454" s="164"/>
      <c r="F454" s="164"/>
      <c r="N454" s="266"/>
      <c r="O454" s="266"/>
      <c r="X454" s="100"/>
      <c r="Y454" s="100"/>
      <c r="Z454" s="100"/>
      <c r="AA454" s="100"/>
    </row>
    <row r="455" spans="1:27" ht="15.75" x14ac:dyDescent="0.25">
      <c r="A455" s="166" t="s">
        <v>502</v>
      </c>
      <c r="B455" s="164"/>
      <c r="C455" s="164"/>
      <c r="D455" s="164"/>
      <c r="E455" s="164"/>
      <c r="F455" s="164"/>
      <c r="N455" s="266"/>
      <c r="O455" s="266"/>
      <c r="X455" s="100"/>
      <c r="Y455" s="100"/>
      <c r="Z455" s="100"/>
      <c r="AA455" s="100"/>
    </row>
    <row r="456" spans="1:27" x14ac:dyDescent="0.2">
      <c r="A456" s="166" t="s">
        <v>503</v>
      </c>
      <c r="B456" s="164"/>
      <c r="C456" s="164"/>
      <c r="D456" s="164"/>
      <c r="E456" s="164"/>
      <c r="F456" s="164"/>
    </row>
    <row r="457" spans="1:27" x14ac:dyDescent="0.2">
      <c r="A457" s="166" t="s">
        <v>504</v>
      </c>
      <c r="B457" s="164"/>
      <c r="C457" s="164"/>
      <c r="D457" s="164"/>
      <c r="E457" s="164"/>
      <c r="F457" s="164"/>
    </row>
    <row r="458" spans="1:27" x14ac:dyDescent="0.2">
      <c r="A458" s="166" t="s">
        <v>505</v>
      </c>
      <c r="B458" s="164"/>
      <c r="C458" s="164"/>
      <c r="D458" s="164"/>
      <c r="E458" s="164"/>
      <c r="F458" s="164"/>
    </row>
    <row r="459" spans="1:27" x14ac:dyDescent="0.2">
      <c r="A459" s="166" t="s">
        <v>506</v>
      </c>
      <c r="B459" s="164"/>
      <c r="C459" s="164"/>
      <c r="D459" s="164"/>
      <c r="E459" s="164"/>
      <c r="F459" s="164"/>
    </row>
    <row r="460" spans="1:27" x14ac:dyDescent="0.2">
      <c r="A460" s="166" t="s">
        <v>507</v>
      </c>
      <c r="B460" s="164"/>
      <c r="C460" s="164"/>
      <c r="D460" s="164"/>
      <c r="E460" s="164"/>
      <c r="F460" s="164"/>
    </row>
    <row r="461" spans="1:27" x14ac:dyDescent="0.2">
      <c r="A461" s="166" t="s">
        <v>508</v>
      </c>
      <c r="B461" s="164"/>
      <c r="C461" s="164"/>
      <c r="D461" s="164"/>
      <c r="E461" s="164"/>
      <c r="F461" s="164"/>
    </row>
    <row r="462" spans="1:27" x14ac:dyDescent="0.2">
      <c r="A462" s="166" t="s">
        <v>509</v>
      </c>
      <c r="B462" s="164"/>
      <c r="C462" s="164"/>
      <c r="D462" s="164"/>
      <c r="E462" s="164"/>
      <c r="F462" s="164"/>
    </row>
    <row r="463" spans="1:27" x14ac:dyDescent="0.2">
      <c r="A463" s="166" t="s">
        <v>510</v>
      </c>
      <c r="B463" s="164"/>
      <c r="C463" s="164"/>
      <c r="D463" s="164"/>
      <c r="E463" s="164"/>
      <c r="F463" s="164"/>
    </row>
    <row r="464" spans="1:27" x14ac:dyDescent="0.2">
      <c r="A464" s="166" t="s">
        <v>511</v>
      </c>
      <c r="B464" s="164"/>
      <c r="C464" s="164"/>
      <c r="D464" s="164"/>
      <c r="E464" s="164"/>
      <c r="F464" s="164"/>
    </row>
    <row r="465" spans="1:6" x14ac:dyDescent="0.2">
      <c r="A465" s="166" t="s">
        <v>512</v>
      </c>
      <c r="B465" s="164"/>
      <c r="C465" s="164"/>
      <c r="D465" s="164"/>
      <c r="E465" s="164"/>
      <c r="F465" s="164"/>
    </row>
    <row r="466" spans="1:6" x14ac:dyDescent="0.2">
      <c r="A466" s="166" t="s">
        <v>513</v>
      </c>
      <c r="B466" s="164"/>
      <c r="C466" s="164"/>
      <c r="D466" s="164"/>
      <c r="E466" s="164"/>
      <c r="F466" s="164"/>
    </row>
    <row r="467" spans="1:6" x14ac:dyDescent="0.2">
      <c r="B467" s="164"/>
      <c r="C467" s="164"/>
      <c r="D467" s="164"/>
      <c r="E467" s="164"/>
      <c r="F467" s="164"/>
    </row>
    <row r="468" spans="1:6" x14ac:dyDescent="0.2">
      <c r="B468" s="164"/>
      <c r="C468" s="164"/>
      <c r="D468" s="164"/>
      <c r="E468" s="164"/>
      <c r="F468" s="164"/>
    </row>
    <row r="469" spans="1:6" x14ac:dyDescent="0.2">
      <c r="B469" s="164"/>
      <c r="C469" s="164"/>
      <c r="D469" s="164"/>
      <c r="E469" s="164"/>
      <c r="F469" s="164"/>
    </row>
    <row r="470" spans="1:6" x14ac:dyDescent="0.2">
      <c r="B470" s="164"/>
      <c r="C470" s="164"/>
      <c r="D470" s="164"/>
      <c r="E470" s="164"/>
      <c r="F470" s="164"/>
    </row>
    <row r="471" spans="1:6" x14ac:dyDescent="0.2">
      <c r="B471" s="164"/>
      <c r="C471" s="164"/>
      <c r="D471" s="164"/>
      <c r="E471" s="164"/>
      <c r="F471" s="164"/>
    </row>
    <row r="472" spans="1:6" x14ac:dyDescent="0.2">
      <c r="B472" s="164"/>
      <c r="C472" s="164"/>
      <c r="D472" s="164"/>
      <c r="E472" s="164"/>
      <c r="F472" s="164"/>
    </row>
    <row r="473" spans="1:6" x14ac:dyDescent="0.2">
      <c r="B473" s="164"/>
      <c r="C473" s="164"/>
      <c r="D473" s="164"/>
      <c r="E473" s="164"/>
      <c r="F473" s="164"/>
    </row>
    <row r="474" spans="1:6" x14ac:dyDescent="0.2">
      <c r="B474" s="164"/>
      <c r="C474" s="164"/>
      <c r="D474" s="164"/>
      <c r="E474" s="164"/>
      <c r="F474" s="164"/>
    </row>
    <row r="475" spans="1:6" x14ac:dyDescent="0.2">
      <c r="B475" s="164"/>
      <c r="C475" s="164"/>
      <c r="D475" s="164"/>
      <c r="E475" s="164"/>
      <c r="F475" s="164"/>
    </row>
    <row r="476" spans="1:6" x14ac:dyDescent="0.2">
      <c r="B476" s="164"/>
      <c r="C476" s="164"/>
      <c r="D476" s="164"/>
      <c r="E476" s="164"/>
      <c r="F476" s="164"/>
    </row>
    <row r="477" spans="1:6" x14ac:dyDescent="0.2">
      <c r="B477" s="164"/>
      <c r="C477" s="164"/>
      <c r="D477" s="164"/>
      <c r="E477" s="164"/>
      <c r="F477" s="164"/>
    </row>
    <row r="478" spans="1:6" x14ac:dyDescent="0.2">
      <c r="B478" s="164"/>
      <c r="C478" s="164"/>
      <c r="D478" s="164"/>
      <c r="E478" s="164"/>
      <c r="F478" s="164"/>
    </row>
    <row r="479" spans="1:6" x14ac:dyDescent="0.2">
      <c r="B479" s="164"/>
      <c r="C479" s="164"/>
      <c r="D479" s="164"/>
      <c r="E479" s="164"/>
      <c r="F479" s="164"/>
    </row>
    <row r="480" spans="1:6" x14ac:dyDescent="0.2">
      <c r="B480" s="164"/>
      <c r="C480" s="164"/>
      <c r="D480" s="164"/>
      <c r="E480" s="164"/>
      <c r="F480" s="164"/>
    </row>
    <row r="481" spans="2:6" x14ac:dyDescent="0.2">
      <c r="B481" s="164"/>
      <c r="C481" s="164"/>
      <c r="D481" s="164"/>
      <c r="E481" s="164"/>
      <c r="F481" s="164"/>
    </row>
    <row r="482" spans="2:6" x14ac:dyDescent="0.2">
      <c r="B482" s="164"/>
      <c r="C482" s="164"/>
      <c r="D482" s="164"/>
      <c r="E482" s="164"/>
      <c r="F482" s="164"/>
    </row>
    <row r="483" spans="2:6" x14ac:dyDescent="0.2">
      <c r="B483" s="164"/>
      <c r="C483" s="164"/>
      <c r="D483" s="164"/>
      <c r="E483" s="164"/>
      <c r="F483" s="164"/>
    </row>
    <row r="484" spans="2:6" x14ac:dyDescent="0.2">
      <c r="B484" s="164"/>
      <c r="C484" s="164"/>
      <c r="D484" s="164"/>
      <c r="E484" s="164"/>
      <c r="F484" s="164"/>
    </row>
    <row r="485" spans="2:6" x14ac:dyDescent="0.2">
      <c r="B485" s="164"/>
      <c r="C485" s="164"/>
      <c r="D485" s="164"/>
      <c r="E485" s="164"/>
      <c r="F485" s="164"/>
    </row>
    <row r="486" spans="2:6" x14ac:dyDescent="0.2">
      <c r="B486" s="164"/>
      <c r="C486" s="164"/>
      <c r="D486" s="164"/>
      <c r="E486" s="164"/>
      <c r="F486" s="164"/>
    </row>
    <row r="487" spans="2:6" x14ac:dyDescent="0.2">
      <c r="B487" s="164"/>
      <c r="C487" s="164"/>
      <c r="D487" s="164"/>
      <c r="E487" s="164"/>
      <c r="F487" s="164"/>
    </row>
    <row r="488" spans="2:6" x14ac:dyDescent="0.2">
      <c r="B488" s="164"/>
      <c r="C488" s="164"/>
      <c r="D488" s="164"/>
      <c r="E488" s="164"/>
      <c r="F488" s="164"/>
    </row>
    <row r="489" spans="2:6" x14ac:dyDescent="0.2">
      <c r="B489" s="164"/>
      <c r="C489" s="164"/>
      <c r="D489" s="164"/>
      <c r="E489" s="164"/>
      <c r="F489" s="164"/>
    </row>
    <row r="490" spans="2:6" x14ac:dyDescent="0.2">
      <c r="B490" s="164"/>
      <c r="C490" s="164"/>
      <c r="D490" s="164"/>
      <c r="E490" s="164"/>
      <c r="F490" s="164"/>
    </row>
    <row r="491" spans="2:6" x14ac:dyDescent="0.2">
      <c r="B491" s="164"/>
      <c r="C491" s="164"/>
      <c r="D491" s="164"/>
      <c r="E491" s="164"/>
      <c r="F491" s="164"/>
    </row>
    <row r="492" spans="2:6" x14ac:dyDescent="0.2">
      <c r="B492" s="164"/>
      <c r="C492" s="164"/>
      <c r="D492" s="164"/>
      <c r="E492" s="164"/>
      <c r="F492" s="164"/>
    </row>
    <row r="493" spans="2:6" x14ac:dyDescent="0.2">
      <c r="B493" s="164"/>
      <c r="C493" s="164"/>
      <c r="D493" s="164"/>
      <c r="E493" s="164"/>
      <c r="F493" s="164"/>
    </row>
    <row r="494" spans="2:6" x14ac:dyDescent="0.2">
      <c r="B494" s="164"/>
      <c r="C494" s="164"/>
      <c r="D494" s="164"/>
      <c r="E494" s="164"/>
      <c r="F494" s="164"/>
    </row>
    <row r="495" spans="2:6" x14ac:dyDescent="0.2">
      <c r="B495" s="164"/>
      <c r="C495" s="164"/>
      <c r="D495" s="164"/>
      <c r="E495" s="164"/>
      <c r="F495" s="164"/>
    </row>
    <row r="496" spans="2:6" x14ac:dyDescent="0.2">
      <c r="B496" s="164"/>
      <c r="C496" s="164"/>
      <c r="D496" s="164"/>
      <c r="E496" s="164"/>
      <c r="F496" s="164"/>
    </row>
    <row r="497" spans="2:6" x14ac:dyDescent="0.2">
      <c r="B497" s="164"/>
      <c r="C497" s="164"/>
      <c r="D497" s="164"/>
      <c r="E497" s="164"/>
      <c r="F497" s="164"/>
    </row>
    <row r="498" spans="2:6" x14ac:dyDescent="0.2">
      <c r="B498" s="164"/>
      <c r="C498" s="164"/>
      <c r="D498" s="164"/>
      <c r="E498" s="164"/>
      <c r="F498" s="164"/>
    </row>
    <row r="499" spans="2:6" x14ac:dyDescent="0.2">
      <c r="B499" s="164"/>
      <c r="C499" s="164"/>
      <c r="D499" s="164"/>
      <c r="E499" s="164"/>
      <c r="F499" s="164"/>
    </row>
    <row r="500" spans="2:6" x14ac:dyDescent="0.2">
      <c r="B500" s="164"/>
      <c r="C500" s="164"/>
      <c r="D500" s="164"/>
      <c r="E500" s="164"/>
      <c r="F500" s="164"/>
    </row>
    <row r="501" spans="2:6" x14ac:dyDescent="0.2">
      <c r="B501" s="164"/>
      <c r="C501" s="164"/>
      <c r="D501" s="164"/>
      <c r="E501" s="164"/>
      <c r="F501" s="164"/>
    </row>
    <row r="502" spans="2:6" x14ac:dyDescent="0.2">
      <c r="B502" s="164"/>
      <c r="C502" s="164"/>
      <c r="D502" s="164"/>
      <c r="E502" s="164"/>
      <c r="F502" s="164"/>
    </row>
    <row r="503" spans="2:6" x14ac:dyDescent="0.2">
      <c r="B503" s="164"/>
      <c r="C503" s="164"/>
      <c r="D503" s="164"/>
      <c r="E503" s="164"/>
      <c r="F503" s="164"/>
    </row>
    <row r="504" spans="2:6" x14ac:dyDescent="0.2">
      <c r="B504" s="164"/>
      <c r="C504" s="164"/>
      <c r="D504" s="164"/>
      <c r="E504" s="164"/>
      <c r="F504" s="164"/>
    </row>
    <row r="505" spans="2:6" x14ac:dyDescent="0.2">
      <c r="B505" s="164"/>
      <c r="C505" s="164"/>
      <c r="D505" s="164"/>
      <c r="E505" s="164"/>
      <c r="F505" s="164"/>
    </row>
    <row r="506" spans="2:6" x14ac:dyDescent="0.2">
      <c r="B506" s="164"/>
      <c r="C506" s="164"/>
      <c r="D506" s="164"/>
      <c r="E506" s="164"/>
      <c r="F506" s="164"/>
    </row>
    <row r="507" spans="2:6" x14ac:dyDescent="0.2">
      <c r="B507" s="164"/>
      <c r="C507" s="164"/>
      <c r="D507" s="164"/>
      <c r="E507" s="164"/>
      <c r="F507" s="164"/>
    </row>
    <row r="508" spans="2:6" x14ac:dyDescent="0.2">
      <c r="B508" s="164"/>
      <c r="C508" s="164"/>
      <c r="D508" s="164"/>
      <c r="E508" s="164"/>
      <c r="F508" s="164"/>
    </row>
    <row r="509" spans="2:6" x14ac:dyDescent="0.2">
      <c r="B509" s="164"/>
      <c r="C509" s="164"/>
      <c r="D509" s="164"/>
      <c r="E509" s="164"/>
      <c r="F509" s="164"/>
    </row>
    <row r="510" spans="2:6" x14ac:dyDescent="0.2">
      <c r="B510" s="164"/>
      <c r="C510" s="164"/>
      <c r="D510" s="164"/>
      <c r="E510" s="164"/>
      <c r="F510" s="164"/>
    </row>
    <row r="511" spans="2:6" x14ac:dyDescent="0.2">
      <c r="B511" s="164"/>
      <c r="C511" s="164"/>
      <c r="D511" s="164"/>
      <c r="E511" s="164"/>
      <c r="F511" s="164"/>
    </row>
    <row r="512" spans="2:6" x14ac:dyDescent="0.2">
      <c r="B512" s="164"/>
      <c r="C512" s="164"/>
      <c r="D512" s="164"/>
      <c r="E512" s="164"/>
      <c r="F512" s="164"/>
    </row>
    <row r="513" spans="2:6" x14ac:dyDescent="0.2">
      <c r="B513" s="164"/>
      <c r="C513" s="164"/>
      <c r="D513" s="164"/>
      <c r="E513" s="164"/>
      <c r="F513" s="164"/>
    </row>
    <row r="514" spans="2:6" x14ac:dyDescent="0.2">
      <c r="B514" s="164"/>
      <c r="C514" s="164"/>
      <c r="D514" s="164"/>
      <c r="E514" s="164"/>
      <c r="F514" s="164"/>
    </row>
    <row r="515" spans="2:6" x14ac:dyDescent="0.2">
      <c r="B515" s="164"/>
      <c r="C515" s="164"/>
      <c r="D515" s="164"/>
      <c r="E515" s="164"/>
      <c r="F515" s="164"/>
    </row>
    <row r="516" spans="2:6" x14ac:dyDescent="0.2">
      <c r="B516" s="164"/>
      <c r="C516" s="164"/>
      <c r="D516" s="164"/>
      <c r="E516" s="164"/>
      <c r="F516" s="164"/>
    </row>
    <row r="517" spans="2:6" x14ac:dyDescent="0.2">
      <c r="B517" s="164"/>
      <c r="C517" s="164"/>
      <c r="D517" s="164"/>
      <c r="E517" s="164"/>
      <c r="F517" s="164"/>
    </row>
    <row r="518" spans="2:6" x14ac:dyDescent="0.2">
      <c r="B518" s="164"/>
      <c r="C518" s="164"/>
      <c r="D518" s="164"/>
      <c r="E518" s="164"/>
      <c r="F518" s="164"/>
    </row>
    <row r="519" spans="2:6" x14ac:dyDescent="0.2">
      <c r="B519" s="164"/>
      <c r="C519" s="164"/>
      <c r="D519" s="164"/>
      <c r="E519" s="164"/>
      <c r="F519" s="164"/>
    </row>
    <row r="520" spans="2:6" x14ac:dyDescent="0.2">
      <c r="B520" s="164"/>
      <c r="C520" s="164"/>
      <c r="D520" s="164"/>
      <c r="E520" s="164"/>
      <c r="F520" s="164"/>
    </row>
    <row r="521" spans="2:6" x14ac:dyDescent="0.2">
      <c r="B521" s="164"/>
      <c r="C521" s="164"/>
      <c r="D521" s="164"/>
      <c r="E521" s="164"/>
      <c r="F521" s="164"/>
    </row>
    <row r="522" spans="2:6" x14ac:dyDescent="0.2">
      <c r="B522" s="164"/>
      <c r="C522" s="164"/>
      <c r="D522" s="164"/>
      <c r="E522" s="164"/>
      <c r="F522" s="164"/>
    </row>
    <row r="523" spans="2:6" x14ac:dyDescent="0.2">
      <c r="B523" s="164"/>
      <c r="C523" s="164"/>
      <c r="D523" s="164"/>
      <c r="E523" s="164"/>
      <c r="F523" s="164"/>
    </row>
    <row r="524" spans="2:6" x14ac:dyDescent="0.2">
      <c r="B524" s="164"/>
      <c r="C524" s="164"/>
      <c r="D524" s="164"/>
      <c r="E524" s="164"/>
      <c r="F524" s="164"/>
    </row>
    <row r="525" spans="2:6" x14ac:dyDescent="0.2">
      <c r="B525" s="164"/>
      <c r="C525" s="164"/>
      <c r="D525" s="164"/>
      <c r="E525" s="164"/>
      <c r="F525" s="164"/>
    </row>
    <row r="526" spans="2:6" x14ac:dyDescent="0.2">
      <c r="B526" s="164"/>
      <c r="C526" s="164"/>
      <c r="D526" s="164"/>
      <c r="E526" s="164"/>
      <c r="F526" s="164"/>
    </row>
    <row r="527" spans="2:6" x14ac:dyDescent="0.2">
      <c r="B527" s="164"/>
      <c r="C527" s="164"/>
      <c r="D527" s="164"/>
      <c r="E527" s="164"/>
      <c r="F527" s="164"/>
    </row>
    <row r="528" spans="2:6" x14ac:dyDescent="0.2">
      <c r="B528" s="164"/>
      <c r="C528" s="164"/>
      <c r="D528" s="164"/>
      <c r="E528" s="164"/>
      <c r="F528" s="164"/>
    </row>
    <row r="529" spans="2:6" x14ac:dyDescent="0.2">
      <c r="B529" s="164"/>
      <c r="C529" s="164"/>
      <c r="D529" s="164"/>
      <c r="E529" s="164"/>
      <c r="F529" s="164"/>
    </row>
    <row r="530" spans="2:6" x14ac:dyDescent="0.2">
      <c r="B530" s="164"/>
      <c r="C530" s="164"/>
      <c r="D530" s="164"/>
      <c r="E530" s="164"/>
      <c r="F530" s="164"/>
    </row>
    <row r="531" spans="2:6" x14ac:dyDescent="0.2">
      <c r="B531" s="164"/>
      <c r="C531" s="164"/>
      <c r="D531" s="164"/>
      <c r="E531" s="164"/>
      <c r="F531" s="164"/>
    </row>
    <row r="532" spans="2:6" x14ac:dyDescent="0.2">
      <c r="B532" s="164"/>
      <c r="C532" s="164"/>
      <c r="D532" s="164"/>
      <c r="E532" s="164"/>
      <c r="F532" s="164"/>
    </row>
    <row r="533" spans="2:6" x14ac:dyDescent="0.2">
      <c r="B533" s="164"/>
      <c r="C533" s="164"/>
      <c r="D533" s="164"/>
      <c r="E533" s="164"/>
      <c r="F533" s="164"/>
    </row>
    <row r="534" spans="2:6" x14ac:dyDescent="0.2">
      <c r="B534" s="164"/>
      <c r="C534" s="164"/>
      <c r="D534" s="164"/>
      <c r="E534" s="164"/>
      <c r="F534" s="164"/>
    </row>
    <row r="535" spans="2:6" x14ac:dyDescent="0.2">
      <c r="B535" s="164"/>
      <c r="C535" s="164"/>
      <c r="D535" s="164"/>
      <c r="E535" s="164"/>
      <c r="F535" s="164"/>
    </row>
    <row r="536" spans="2:6" x14ac:dyDescent="0.2">
      <c r="B536" s="164"/>
      <c r="C536" s="164"/>
      <c r="D536" s="164"/>
      <c r="E536" s="164"/>
      <c r="F536" s="164"/>
    </row>
    <row r="537" spans="2:6" x14ac:dyDescent="0.2">
      <c r="B537" s="164"/>
      <c r="C537" s="164"/>
      <c r="D537" s="164"/>
      <c r="E537" s="164"/>
      <c r="F537" s="164"/>
    </row>
    <row r="538" spans="2:6" x14ac:dyDescent="0.2">
      <c r="B538" s="164"/>
      <c r="C538" s="164"/>
      <c r="D538" s="164"/>
      <c r="E538" s="164"/>
      <c r="F538" s="164"/>
    </row>
    <row r="539" spans="2:6" x14ac:dyDescent="0.2">
      <c r="B539" s="164"/>
      <c r="C539" s="164"/>
      <c r="D539" s="164"/>
      <c r="E539" s="164"/>
      <c r="F539" s="164"/>
    </row>
    <row r="540" spans="2:6" x14ac:dyDescent="0.2">
      <c r="B540" s="164"/>
      <c r="C540" s="164"/>
      <c r="D540" s="164"/>
      <c r="E540" s="164"/>
      <c r="F540" s="164"/>
    </row>
    <row r="541" spans="2:6" x14ac:dyDescent="0.2">
      <c r="B541" s="164"/>
      <c r="C541" s="164"/>
      <c r="D541" s="164"/>
      <c r="E541" s="164"/>
      <c r="F541" s="164"/>
    </row>
    <row r="542" spans="2:6" x14ac:dyDescent="0.2">
      <c r="B542" s="164"/>
      <c r="C542" s="164"/>
      <c r="D542" s="164"/>
      <c r="E542" s="164"/>
      <c r="F542" s="164"/>
    </row>
    <row r="543" spans="2:6" x14ac:dyDescent="0.2">
      <c r="B543" s="164"/>
      <c r="C543" s="164"/>
      <c r="D543" s="164"/>
      <c r="E543" s="164"/>
      <c r="F543" s="164"/>
    </row>
    <row r="544" spans="2:6" x14ac:dyDescent="0.2">
      <c r="B544" s="164"/>
      <c r="C544" s="164"/>
      <c r="D544" s="164"/>
      <c r="E544" s="164"/>
      <c r="F544" s="164"/>
    </row>
    <row r="545" spans="2:6" x14ac:dyDescent="0.2">
      <c r="B545" s="164"/>
      <c r="C545" s="164"/>
      <c r="D545" s="164"/>
      <c r="E545" s="164"/>
      <c r="F545" s="164"/>
    </row>
    <row r="546" spans="2:6" x14ac:dyDescent="0.2">
      <c r="B546" s="164"/>
      <c r="C546" s="164"/>
      <c r="D546" s="164"/>
      <c r="E546" s="164"/>
      <c r="F546" s="164"/>
    </row>
    <row r="547" spans="2:6" x14ac:dyDescent="0.2">
      <c r="B547" s="164"/>
      <c r="C547" s="164"/>
      <c r="D547" s="164"/>
      <c r="E547" s="164"/>
      <c r="F547" s="164"/>
    </row>
    <row r="548" spans="2:6" x14ac:dyDescent="0.2">
      <c r="B548" s="164"/>
      <c r="C548" s="164"/>
      <c r="D548" s="164"/>
      <c r="E548" s="164"/>
      <c r="F548" s="164"/>
    </row>
    <row r="549" spans="2:6" x14ac:dyDescent="0.2">
      <c r="B549" s="164"/>
      <c r="C549" s="164"/>
      <c r="D549" s="164"/>
      <c r="E549" s="164"/>
      <c r="F549" s="164"/>
    </row>
    <row r="550" spans="2:6" x14ac:dyDescent="0.2">
      <c r="B550" s="164"/>
      <c r="C550" s="164"/>
      <c r="D550" s="164"/>
      <c r="E550" s="164"/>
      <c r="F550" s="164"/>
    </row>
    <row r="551" spans="2:6" x14ac:dyDescent="0.2">
      <c r="B551" s="164"/>
      <c r="C551" s="164"/>
      <c r="D551" s="164"/>
      <c r="E551" s="164"/>
      <c r="F551" s="164"/>
    </row>
    <row r="552" spans="2:6" x14ac:dyDescent="0.2">
      <c r="B552" s="164"/>
      <c r="C552" s="164"/>
      <c r="D552" s="164"/>
      <c r="E552" s="164"/>
      <c r="F552" s="164"/>
    </row>
    <row r="553" spans="2:6" x14ac:dyDescent="0.2">
      <c r="B553" s="164"/>
      <c r="C553" s="164"/>
      <c r="D553" s="164"/>
      <c r="E553" s="164"/>
      <c r="F553" s="164"/>
    </row>
    <row r="554" spans="2:6" x14ac:dyDescent="0.2">
      <c r="B554" s="164"/>
      <c r="C554" s="164"/>
      <c r="D554" s="164"/>
      <c r="E554" s="164"/>
      <c r="F554" s="164"/>
    </row>
    <row r="555" spans="2:6" x14ac:dyDescent="0.2">
      <c r="B555" s="164"/>
      <c r="C555" s="164"/>
      <c r="D555" s="164"/>
      <c r="E555" s="164"/>
      <c r="F555" s="164"/>
    </row>
    <row r="556" spans="2:6" x14ac:dyDescent="0.2">
      <c r="B556" s="164"/>
      <c r="C556" s="164"/>
      <c r="D556" s="164"/>
      <c r="E556" s="164"/>
      <c r="F556" s="164"/>
    </row>
    <row r="557" spans="2:6" x14ac:dyDescent="0.2">
      <c r="B557" s="164"/>
      <c r="C557" s="164"/>
      <c r="D557" s="164"/>
      <c r="E557" s="164"/>
      <c r="F557" s="164"/>
    </row>
    <row r="558" spans="2:6" x14ac:dyDescent="0.2">
      <c r="B558" s="164"/>
      <c r="C558" s="164"/>
      <c r="D558" s="164"/>
      <c r="E558" s="164"/>
      <c r="F558" s="164"/>
    </row>
    <row r="559" spans="2:6" x14ac:dyDescent="0.2">
      <c r="B559" s="164"/>
      <c r="C559" s="164"/>
      <c r="D559" s="164"/>
      <c r="E559" s="164"/>
      <c r="F559" s="164"/>
    </row>
    <row r="560" spans="2:6" x14ac:dyDescent="0.2">
      <c r="B560" s="164"/>
      <c r="C560" s="164"/>
      <c r="D560" s="164"/>
      <c r="E560" s="164"/>
      <c r="F560" s="164"/>
    </row>
    <row r="561" spans="2:6" x14ac:dyDescent="0.2">
      <c r="B561" s="164"/>
      <c r="C561" s="164"/>
      <c r="D561" s="164"/>
      <c r="E561" s="164"/>
      <c r="F561" s="164"/>
    </row>
    <row r="562" spans="2:6" x14ac:dyDescent="0.2">
      <c r="B562" s="164"/>
      <c r="C562" s="164"/>
      <c r="D562" s="164"/>
      <c r="E562" s="164"/>
      <c r="F562" s="164"/>
    </row>
    <row r="563" spans="2:6" x14ac:dyDescent="0.2">
      <c r="B563" s="164"/>
      <c r="C563" s="164"/>
      <c r="D563" s="164"/>
      <c r="E563" s="164"/>
      <c r="F563" s="164"/>
    </row>
    <row r="564" spans="2:6" x14ac:dyDescent="0.2">
      <c r="B564" s="164"/>
      <c r="C564" s="164"/>
      <c r="D564" s="164"/>
      <c r="E564" s="164"/>
      <c r="F564" s="164"/>
    </row>
    <row r="565" spans="2:6" x14ac:dyDescent="0.2">
      <c r="B565" s="164"/>
      <c r="C565" s="164"/>
      <c r="D565" s="164"/>
      <c r="E565" s="164"/>
      <c r="F565" s="164"/>
    </row>
    <row r="566" spans="2:6" x14ac:dyDescent="0.2">
      <c r="B566" s="164"/>
      <c r="C566" s="164"/>
      <c r="D566" s="164"/>
      <c r="E566" s="164"/>
      <c r="F566" s="164"/>
    </row>
    <row r="567" spans="2:6" x14ac:dyDescent="0.2">
      <c r="B567" s="164"/>
      <c r="C567" s="164"/>
      <c r="D567" s="164"/>
      <c r="E567" s="164"/>
      <c r="F567" s="164"/>
    </row>
    <row r="568" spans="2:6" x14ac:dyDescent="0.2">
      <c r="B568" s="164"/>
      <c r="C568" s="164"/>
      <c r="D568" s="164"/>
      <c r="E568" s="164"/>
      <c r="F568" s="164"/>
    </row>
    <row r="569" spans="2:6" x14ac:dyDescent="0.2">
      <c r="B569" s="164"/>
      <c r="C569" s="164"/>
      <c r="D569" s="164"/>
      <c r="E569" s="164"/>
      <c r="F569" s="164"/>
    </row>
    <row r="570" spans="2:6" x14ac:dyDescent="0.2">
      <c r="B570" s="164"/>
      <c r="C570" s="164"/>
      <c r="D570" s="164"/>
      <c r="E570" s="164"/>
      <c r="F570" s="164"/>
    </row>
    <row r="571" spans="2:6" x14ac:dyDescent="0.2">
      <c r="B571" s="164"/>
      <c r="C571" s="164"/>
      <c r="D571" s="164"/>
      <c r="E571" s="164"/>
      <c r="F571" s="164"/>
    </row>
    <row r="572" spans="2:6" x14ac:dyDescent="0.2">
      <c r="B572" s="164"/>
      <c r="C572" s="164"/>
      <c r="D572" s="164"/>
      <c r="E572" s="164"/>
      <c r="F572" s="164"/>
    </row>
    <row r="573" spans="2:6" x14ac:dyDescent="0.2">
      <c r="B573" s="164"/>
      <c r="C573" s="164"/>
      <c r="D573" s="164"/>
      <c r="E573" s="164"/>
      <c r="F573" s="164"/>
    </row>
    <row r="574" spans="2:6" x14ac:dyDescent="0.2">
      <c r="B574" s="164"/>
      <c r="C574" s="164"/>
      <c r="D574" s="164"/>
      <c r="E574" s="164"/>
      <c r="F574" s="164"/>
    </row>
    <row r="575" spans="2:6" x14ac:dyDescent="0.2">
      <c r="B575" s="164"/>
      <c r="C575" s="164"/>
      <c r="D575" s="164"/>
      <c r="E575" s="164"/>
      <c r="F575" s="164"/>
    </row>
    <row r="576" spans="2:6" x14ac:dyDescent="0.2">
      <c r="B576" s="164"/>
      <c r="C576" s="164"/>
      <c r="D576" s="164"/>
      <c r="E576" s="164"/>
      <c r="F576" s="164"/>
    </row>
    <row r="577" spans="2:6" x14ac:dyDescent="0.2">
      <c r="B577" s="164"/>
      <c r="C577" s="164"/>
      <c r="D577" s="164"/>
      <c r="E577" s="164"/>
      <c r="F577" s="164"/>
    </row>
    <row r="578" spans="2:6" x14ac:dyDescent="0.2">
      <c r="B578" s="164"/>
      <c r="C578" s="164"/>
      <c r="D578" s="164"/>
      <c r="E578" s="164"/>
      <c r="F578" s="164"/>
    </row>
    <row r="579" spans="2:6" x14ac:dyDescent="0.2">
      <c r="B579" s="164"/>
      <c r="C579" s="164"/>
      <c r="D579" s="164"/>
      <c r="E579" s="164"/>
      <c r="F579" s="164"/>
    </row>
    <row r="580" spans="2:6" x14ac:dyDescent="0.2">
      <c r="B580" s="164"/>
      <c r="C580" s="164"/>
      <c r="D580" s="164"/>
      <c r="E580" s="164"/>
      <c r="F580" s="164"/>
    </row>
    <row r="581" spans="2:6" x14ac:dyDescent="0.2">
      <c r="B581" s="164"/>
      <c r="C581" s="164"/>
      <c r="D581" s="164"/>
      <c r="E581" s="164"/>
      <c r="F581" s="164"/>
    </row>
    <row r="582" spans="2:6" x14ac:dyDescent="0.2">
      <c r="B582" s="164"/>
      <c r="C582" s="164"/>
      <c r="D582" s="164"/>
      <c r="E582" s="164"/>
      <c r="F582" s="164"/>
    </row>
    <row r="583" spans="2:6" x14ac:dyDescent="0.2">
      <c r="B583" s="164"/>
      <c r="C583" s="164"/>
      <c r="D583" s="164"/>
      <c r="E583" s="164"/>
      <c r="F583" s="164"/>
    </row>
    <row r="584" spans="2:6" x14ac:dyDescent="0.2">
      <c r="B584" s="164"/>
      <c r="C584" s="164"/>
      <c r="D584" s="164"/>
      <c r="E584" s="164"/>
      <c r="F584" s="164"/>
    </row>
    <row r="585" spans="2:6" x14ac:dyDescent="0.2">
      <c r="B585" s="164"/>
      <c r="C585" s="164"/>
      <c r="D585" s="164"/>
      <c r="E585" s="164"/>
      <c r="F585" s="164"/>
    </row>
    <row r="586" spans="2:6" x14ac:dyDescent="0.2">
      <c r="B586" s="164"/>
      <c r="C586" s="164"/>
      <c r="D586" s="164"/>
      <c r="E586" s="164"/>
      <c r="F586" s="164"/>
    </row>
    <row r="587" spans="2:6" x14ac:dyDescent="0.2">
      <c r="B587" s="164"/>
      <c r="C587" s="164"/>
      <c r="D587" s="164"/>
      <c r="E587" s="164"/>
      <c r="F587" s="164"/>
    </row>
    <row r="588" spans="2:6" x14ac:dyDescent="0.2">
      <c r="B588" s="164"/>
      <c r="C588" s="164"/>
      <c r="D588" s="164"/>
      <c r="E588" s="164"/>
      <c r="F588" s="164"/>
    </row>
    <row r="589" spans="2:6" x14ac:dyDescent="0.2">
      <c r="B589" s="164"/>
      <c r="C589" s="164"/>
      <c r="D589" s="164"/>
      <c r="E589" s="164"/>
      <c r="F589" s="164"/>
    </row>
    <row r="590" spans="2:6" x14ac:dyDescent="0.2">
      <c r="B590" s="164"/>
      <c r="C590" s="164"/>
      <c r="D590" s="164"/>
      <c r="E590" s="164"/>
      <c r="F590" s="164"/>
    </row>
    <row r="591" spans="2:6" x14ac:dyDescent="0.2">
      <c r="B591" s="164"/>
      <c r="C591" s="164"/>
      <c r="D591" s="164"/>
      <c r="E591" s="164"/>
      <c r="F591" s="164"/>
    </row>
    <row r="592" spans="2:6" x14ac:dyDescent="0.2">
      <c r="B592" s="164"/>
      <c r="C592" s="164"/>
      <c r="D592" s="164"/>
      <c r="E592" s="164"/>
      <c r="F592" s="164"/>
    </row>
    <row r="593" spans="2:6" x14ac:dyDescent="0.2">
      <c r="B593" s="164"/>
      <c r="C593" s="164"/>
      <c r="D593" s="164"/>
      <c r="E593" s="164"/>
      <c r="F593" s="164"/>
    </row>
    <row r="594" spans="2:6" x14ac:dyDescent="0.2">
      <c r="B594" s="164"/>
      <c r="C594" s="164"/>
      <c r="D594" s="164"/>
      <c r="E594" s="164"/>
      <c r="F594" s="164"/>
    </row>
    <row r="595" spans="2:6" x14ac:dyDescent="0.2">
      <c r="B595" s="164"/>
      <c r="C595" s="164"/>
      <c r="D595" s="164"/>
      <c r="E595" s="164"/>
      <c r="F595" s="164"/>
    </row>
    <row r="596" spans="2:6" x14ac:dyDescent="0.2">
      <c r="B596" s="164"/>
      <c r="C596" s="164"/>
      <c r="D596" s="164"/>
      <c r="E596" s="164"/>
      <c r="F596" s="164"/>
    </row>
    <row r="597" spans="2:6" x14ac:dyDescent="0.2">
      <c r="B597" s="164"/>
      <c r="C597" s="164"/>
      <c r="D597" s="164"/>
      <c r="E597" s="164"/>
      <c r="F597" s="164"/>
    </row>
    <row r="598" spans="2:6" x14ac:dyDescent="0.2">
      <c r="B598" s="164"/>
      <c r="C598" s="164"/>
      <c r="D598" s="164"/>
      <c r="E598" s="164"/>
      <c r="F598" s="164"/>
    </row>
    <row r="599" spans="2:6" x14ac:dyDescent="0.2">
      <c r="B599" s="164"/>
      <c r="C599" s="164"/>
      <c r="D599" s="164"/>
      <c r="E599" s="164"/>
      <c r="F599" s="164"/>
    </row>
    <row r="600" spans="2:6" x14ac:dyDescent="0.2">
      <c r="B600" s="164"/>
      <c r="C600" s="164"/>
      <c r="D600" s="164"/>
      <c r="E600" s="164"/>
      <c r="F600" s="164"/>
    </row>
    <row r="601" spans="2:6" x14ac:dyDescent="0.2">
      <c r="B601" s="164"/>
      <c r="C601" s="164"/>
      <c r="D601" s="164"/>
      <c r="E601" s="164"/>
      <c r="F601" s="164"/>
    </row>
    <row r="602" spans="2:6" x14ac:dyDescent="0.2">
      <c r="B602" s="164"/>
      <c r="C602" s="164"/>
      <c r="D602" s="164"/>
      <c r="E602" s="164"/>
      <c r="F602" s="164"/>
    </row>
    <row r="603" spans="2:6" x14ac:dyDescent="0.2">
      <c r="B603" s="164"/>
      <c r="C603" s="164"/>
      <c r="D603" s="164"/>
      <c r="E603" s="164"/>
      <c r="F603" s="164"/>
    </row>
    <row r="604" spans="2:6" x14ac:dyDescent="0.2">
      <c r="B604" s="164"/>
      <c r="C604" s="164"/>
      <c r="D604" s="164"/>
      <c r="E604" s="164"/>
      <c r="F604" s="164"/>
    </row>
    <row r="605" spans="2:6" x14ac:dyDescent="0.2">
      <c r="B605" s="164"/>
      <c r="C605" s="164"/>
      <c r="D605" s="164"/>
      <c r="E605" s="164"/>
      <c r="F605" s="164"/>
    </row>
    <row r="606" spans="2:6" x14ac:dyDescent="0.2">
      <c r="B606" s="164"/>
      <c r="C606" s="164"/>
      <c r="D606" s="164"/>
      <c r="E606" s="164"/>
      <c r="F606" s="164"/>
    </row>
    <row r="607" spans="2:6" x14ac:dyDescent="0.2">
      <c r="B607" s="164"/>
      <c r="C607" s="164"/>
      <c r="D607" s="164"/>
      <c r="E607" s="164"/>
      <c r="F607" s="164"/>
    </row>
    <row r="608" spans="2:6" x14ac:dyDescent="0.2">
      <c r="B608" s="164"/>
      <c r="C608" s="164"/>
      <c r="D608" s="164"/>
      <c r="E608" s="164"/>
      <c r="F608" s="164"/>
    </row>
    <row r="609" spans="2:6" x14ac:dyDescent="0.2">
      <c r="B609" s="164"/>
      <c r="C609" s="164"/>
      <c r="D609" s="164"/>
      <c r="E609" s="164"/>
      <c r="F609" s="164"/>
    </row>
    <row r="610" spans="2:6" x14ac:dyDescent="0.2">
      <c r="B610" s="164"/>
      <c r="C610" s="164"/>
      <c r="D610" s="164"/>
      <c r="E610" s="164"/>
      <c r="F610" s="164"/>
    </row>
    <row r="611" spans="2:6" x14ac:dyDescent="0.2">
      <c r="B611" s="164"/>
      <c r="C611" s="164"/>
      <c r="D611" s="164"/>
      <c r="E611" s="164"/>
      <c r="F611" s="164"/>
    </row>
    <row r="612" spans="2:6" x14ac:dyDescent="0.2">
      <c r="B612" s="164"/>
      <c r="C612" s="164"/>
      <c r="D612" s="164"/>
      <c r="E612" s="164"/>
      <c r="F612" s="164"/>
    </row>
    <row r="613" spans="2:6" x14ac:dyDescent="0.2">
      <c r="B613" s="164"/>
      <c r="C613" s="164"/>
      <c r="D613" s="164"/>
      <c r="E613" s="164"/>
      <c r="F613" s="164"/>
    </row>
    <row r="614" spans="2:6" x14ac:dyDescent="0.2">
      <c r="B614" s="164"/>
      <c r="C614" s="164"/>
      <c r="D614" s="164"/>
      <c r="E614" s="164"/>
      <c r="F614" s="164"/>
    </row>
    <row r="615" spans="2:6" x14ac:dyDescent="0.2">
      <c r="B615" s="164"/>
      <c r="C615" s="164"/>
      <c r="D615" s="164"/>
      <c r="E615" s="164"/>
      <c r="F615" s="164"/>
    </row>
    <row r="616" spans="2:6" x14ac:dyDescent="0.2">
      <c r="B616" s="164"/>
      <c r="C616" s="164"/>
      <c r="D616" s="164"/>
      <c r="E616" s="164"/>
      <c r="F616" s="164"/>
    </row>
    <row r="617" spans="2:6" x14ac:dyDescent="0.2">
      <c r="B617" s="164"/>
      <c r="C617" s="164"/>
      <c r="D617" s="164"/>
      <c r="E617" s="164"/>
      <c r="F617" s="164"/>
    </row>
    <row r="618" spans="2:6" x14ac:dyDescent="0.2">
      <c r="B618" s="164"/>
      <c r="C618" s="164"/>
      <c r="D618" s="164"/>
      <c r="E618" s="164"/>
      <c r="F618" s="164"/>
    </row>
    <row r="619" spans="2:6" x14ac:dyDescent="0.2">
      <c r="B619" s="164"/>
      <c r="C619" s="164"/>
      <c r="D619" s="164"/>
      <c r="E619" s="164"/>
      <c r="F619" s="164"/>
    </row>
    <row r="620" spans="2:6" x14ac:dyDescent="0.2">
      <c r="B620" s="164"/>
      <c r="C620" s="164"/>
      <c r="D620" s="164"/>
      <c r="E620" s="164"/>
      <c r="F620" s="164"/>
    </row>
    <row r="621" spans="2:6" x14ac:dyDescent="0.2">
      <c r="B621" s="164"/>
      <c r="C621" s="164"/>
      <c r="D621" s="164"/>
      <c r="E621" s="164"/>
      <c r="F621" s="164"/>
    </row>
    <row r="622" spans="2:6" x14ac:dyDescent="0.2">
      <c r="B622" s="164"/>
      <c r="C622" s="164"/>
      <c r="D622" s="164"/>
      <c r="E622" s="164"/>
      <c r="F622" s="164"/>
    </row>
    <row r="623" spans="2:6" x14ac:dyDescent="0.2">
      <c r="B623" s="164"/>
      <c r="C623" s="164"/>
      <c r="D623" s="164"/>
      <c r="E623" s="164"/>
      <c r="F623" s="164"/>
    </row>
    <row r="624" spans="2:6" x14ac:dyDescent="0.2">
      <c r="B624" s="164"/>
      <c r="C624" s="164"/>
      <c r="D624" s="164"/>
      <c r="E624" s="164"/>
      <c r="F624" s="164"/>
    </row>
    <row r="625" spans="2:6" x14ac:dyDescent="0.2">
      <c r="B625" s="164"/>
      <c r="C625" s="164"/>
      <c r="D625" s="164"/>
      <c r="E625" s="164"/>
      <c r="F625" s="164"/>
    </row>
    <row r="626" spans="2:6" x14ac:dyDescent="0.2">
      <c r="B626" s="164"/>
      <c r="C626" s="164"/>
      <c r="D626" s="164"/>
      <c r="E626" s="164"/>
      <c r="F626" s="164"/>
    </row>
    <row r="627" spans="2:6" x14ac:dyDescent="0.2">
      <c r="B627" s="164"/>
      <c r="C627" s="164"/>
      <c r="D627" s="164"/>
      <c r="E627" s="164"/>
      <c r="F627" s="164"/>
    </row>
    <row r="628" spans="2:6" x14ac:dyDescent="0.2">
      <c r="B628" s="164"/>
      <c r="C628" s="164"/>
      <c r="D628" s="164"/>
      <c r="E628" s="164"/>
      <c r="F628" s="164"/>
    </row>
    <row r="629" spans="2:6" x14ac:dyDescent="0.2">
      <c r="B629" s="164"/>
      <c r="C629" s="164"/>
      <c r="D629" s="164"/>
      <c r="E629" s="164"/>
      <c r="F629" s="164"/>
    </row>
    <row r="630" spans="2:6" x14ac:dyDescent="0.2">
      <c r="B630" s="164"/>
      <c r="C630" s="164"/>
      <c r="D630" s="164"/>
      <c r="E630" s="164"/>
      <c r="F630" s="164"/>
    </row>
    <row r="631" spans="2:6" x14ac:dyDescent="0.2">
      <c r="B631" s="164"/>
      <c r="C631" s="164"/>
      <c r="D631" s="164"/>
      <c r="E631" s="164"/>
      <c r="F631" s="164"/>
    </row>
    <row r="632" spans="2:6" x14ac:dyDescent="0.2">
      <c r="B632" s="164"/>
      <c r="C632" s="164"/>
      <c r="D632" s="164"/>
      <c r="E632" s="164"/>
      <c r="F632" s="164"/>
    </row>
    <row r="633" spans="2:6" x14ac:dyDescent="0.2">
      <c r="B633" s="164"/>
      <c r="C633" s="164"/>
      <c r="D633" s="164"/>
      <c r="E633" s="164"/>
      <c r="F633" s="164"/>
    </row>
    <row r="634" spans="2:6" x14ac:dyDescent="0.2">
      <c r="B634" s="164"/>
      <c r="C634" s="164"/>
      <c r="D634" s="164"/>
      <c r="E634" s="164"/>
      <c r="F634" s="164"/>
    </row>
    <row r="635" spans="2:6" x14ac:dyDescent="0.2">
      <c r="B635" s="164"/>
      <c r="C635" s="164"/>
      <c r="D635" s="164"/>
      <c r="E635" s="164"/>
      <c r="F635" s="164"/>
    </row>
    <row r="636" spans="2:6" x14ac:dyDescent="0.2">
      <c r="B636" s="164"/>
      <c r="C636" s="164"/>
      <c r="D636" s="164"/>
      <c r="E636" s="164"/>
      <c r="F636" s="164"/>
    </row>
    <row r="637" spans="2:6" x14ac:dyDescent="0.2">
      <c r="B637" s="164"/>
      <c r="C637" s="164"/>
      <c r="D637" s="164"/>
      <c r="E637" s="164"/>
      <c r="F637" s="164"/>
    </row>
    <row r="638" spans="2:6" x14ac:dyDescent="0.2">
      <c r="B638" s="164"/>
      <c r="C638" s="164"/>
      <c r="D638" s="164"/>
      <c r="E638" s="164"/>
      <c r="F638" s="164"/>
    </row>
    <row r="639" spans="2:6" x14ac:dyDescent="0.2">
      <c r="B639" s="164"/>
      <c r="C639" s="164"/>
      <c r="D639" s="164"/>
      <c r="E639" s="164"/>
      <c r="F639" s="164"/>
    </row>
    <row r="640" spans="2:6" x14ac:dyDescent="0.2">
      <c r="B640" s="164"/>
      <c r="C640" s="164"/>
      <c r="D640" s="164"/>
      <c r="E640" s="164"/>
      <c r="F640" s="164"/>
    </row>
    <row r="641" spans="2:6" x14ac:dyDescent="0.2">
      <c r="B641" s="164"/>
      <c r="C641" s="164"/>
      <c r="D641" s="164"/>
      <c r="E641" s="164"/>
      <c r="F641" s="164"/>
    </row>
  </sheetData>
  <mergeCells count="69">
    <mergeCell ref="E52:P52"/>
    <mergeCell ref="H53:J53"/>
    <mergeCell ref="N53:P53"/>
    <mergeCell ref="T53:V53"/>
    <mergeCell ref="E49:P49"/>
    <mergeCell ref="V49:Z49"/>
    <mergeCell ref="E50:P50"/>
    <mergeCell ref="V50:Z50"/>
    <mergeCell ref="E51:P51"/>
    <mergeCell ref="V51:Z51"/>
    <mergeCell ref="E46:P46"/>
    <mergeCell ref="V46:Z46"/>
    <mergeCell ref="E47:P47"/>
    <mergeCell ref="V47:Z47"/>
    <mergeCell ref="E48:P48"/>
    <mergeCell ref="V48:Z48"/>
    <mergeCell ref="K42:S42"/>
    <mergeCell ref="V42:Z42"/>
    <mergeCell ref="K43:S43"/>
    <mergeCell ref="V43:Z43"/>
    <mergeCell ref="D45:W45"/>
    <mergeCell ref="K39:S39"/>
    <mergeCell ref="V39:Z39"/>
    <mergeCell ref="K40:S40"/>
    <mergeCell ref="V40:Z40"/>
    <mergeCell ref="K41:S41"/>
    <mergeCell ref="V41:Z41"/>
    <mergeCell ref="F33:L33"/>
    <mergeCell ref="U33:Z33"/>
    <mergeCell ref="F34:L34"/>
    <mergeCell ref="U34:Z34"/>
    <mergeCell ref="J36:K36"/>
    <mergeCell ref="M36:N36"/>
    <mergeCell ref="P36:Q36"/>
    <mergeCell ref="S36:T36"/>
    <mergeCell ref="F30:L30"/>
    <mergeCell ref="U30:Z30"/>
    <mergeCell ref="F31:L31"/>
    <mergeCell ref="U31:Z31"/>
    <mergeCell ref="F32:L32"/>
    <mergeCell ref="U32:Z32"/>
    <mergeCell ref="F27:L27"/>
    <mergeCell ref="U27:Z27"/>
    <mergeCell ref="F28:L28"/>
    <mergeCell ref="U28:Z28"/>
    <mergeCell ref="F29:L29"/>
    <mergeCell ref="U29:Z29"/>
    <mergeCell ref="F24:L24"/>
    <mergeCell ref="U24:Z24"/>
    <mergeCell ref="F25:L25"/>
    <mergeCell ref="U25:Z25"/>
    <mergeCell ref="F26:L26"/>
    <mergeCell ref="U26:Z26"/>
    <mergeCell ref="A16:E16"/>
    <mergeCell ref="F16:N16"/>
    <mergeCell ref="R20:Z20"/>
    <mergeCell ref="I21:Z21"/>
    <mergeCell ref="F23:L23"/>
    <mergeCell ref="U23:Z23"/>
    <mergeCell ref="F12:N12"/>
    <mergeCell ref="U12:Z12"/>
    <mergeCell ref="A13:E14"/>
    <mergeCell ref="F13:Z14"/>
    <mergeCell ref="W15:Z15"/>
    <mergeCell ref="I6:Z6"/>
    <mergeCell ref="F10:N10"/>
    <mergeCell ref="U10:Z10"/>
    <mergeCell ref="F11:N11"/>
    <mergeCell ref="U11:Z1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96" customWidth="1"/>
    <col min="2" max="4" width="3.42578125" style="96" customWidth="1"/>
    <col min="5" max="5" width="4.7109375" style="96" customWidth="1"/>
    <col min="6" max="8" width="3.42578125" style="96" customWidth="1"/>
    <col min="9" max="9" width="4.7109375" style="96" customWidth="1"/>
    <col min="10" max="12" width="3.42578125" style="96" customWidth="1"/>
    <col min="13" max="13" width="4.7109375" style="96" customWidth="1"/>
    <col min="14" max="21" width="3.42578125" style="96" customWidth="1"/>
    <col min="22" max="22" width="4.7109375" style="96" customWidth="1"/>
    <col min="23" max="23" width="3.42578125" style="96" customWidth="1"/>
    <col min="24" max="24" width="4.7109375" style="96" customWidth="1"/>
    <col min="25" max="26" width="3.42578125" style="96" customWidth="1"/>
    <col min="27" max="39" width="4.7109375" style="96" customWidth="1"/>
    <col min="40" max="40" width="14.85546875" style="96" hidden="1" customWidth="1"/>
    <col min="41" max="41" width="25.7109375" style="96" hidden="1" customWidth="1"/>
    <col min="42" max="46" width="0" style="96" hidden="1" customWidth="1"/>
    <col min="47" max="16384" width="14" style="96"/>
  </cols>
  <sheetData>
    <row r="1" spans="1:39" ht="4.9000000000000004" customHeight="1" x14ac:dyDescent="0.2">
      <c r="A1" s="93"/>
      <c r="B1" s="94"/>
      <c r="C1" s="94"/>
      <c r="D1" s="94"/>
      <c r="E1" s="94"/>
      <c r="F1" s="94"/>
      <c r="G1" s="94"/>
      <c r="H1" s="94"/>
      <c r="I1" s="94"/>
      <c r="J1" s="94"/>
      <c r="K1" s="94"/>
      <c r="L1" s="94"/>
      <c r="M1" s="94"/>
      <c r="N1" s="94"/>
      <c r="O1" s="94"/>
      <c r="P1" s="94"/>
      <c r="Q1" s="94"/>
      <c r="R1" s="94"/>
      <c r="S1" s="94"/>
      <c r="T1" s="94"/>
      <c r="U1" s="94"/>
      <c r="V1" s="94"/>
      <c r="W1" s="94"/>
      <c r="X1" s="94"/>
      <c r="Y1" s="94"/>
      <c r="Z1" s="95"/>
    </row>
    <row r="2" spans="1:39" x14ac:dyDescent="0.2">
      <c r="A2" s="97" t="s">
        <v>19</v>
      </c>
      <c r="B2" s="98"/>
      <c r="C2" s="98"/>
      <c r="D2" s="98"/>
      <c r="E2" s="98"/>
      <c r="F2" s="98"/>
      <c r="G2" s="98"/>
      <c r="H2" s="98"/>
      <c r="I2" s="98"/>
      <c r="J2" s="98"/>
      <c r="K2" s="98"/>
      <c r="L2" s="98"/>
      <c r="M2" s="98"/>
      <c r="N2" s="98"/>
      <c r="O2" s="98"/>
      <c r="P2" s="98"/>
      <c r="Q2" s="98"/>
      <c r="R2" s="98"/>
      <c r="S2" s="98"/>
      <c r="T2" s="98"/>
      <c r="U2" s="98"/>
      <c r="V2" s="98"/>
      <c r="W2" s="98"/>
      <c r="X2" s="98"/>
      <c r="Y2" s="98"/>
      <c r="Z2" s="99"/>
      <c r="AA2" s="100"/>
    </row>
    <row r="3" spans="1:39" x14ac:dyDescent="0.2">
      <c r="A3" s="97" t="s">
        <v>20</v>
      </c>
      <c r="B3" s="98"/>
      <c r="C3" s="98"/>
      <c r="D3" s="98"/>
      <c r="E3" s="98"/>
      <c r="F3" s="98"/>
      <c r="G3" s="98"/>
      <c r="H3" s="98"/>
      <c r="I3" s="98"/>
      <c r="J3" s="98"/>
      <c r="K3" s="98"/>
      <c r="L3" s="98"/>
      <c r="M3" s="98"/>
      <c r="N3" s="98"/>
      <c r="O3" s="98"/>
      <c r="P3" s="98"/>
      <c r="Q3" s="98"/>
      <c r="R3" s="98"/>
      <c r="S3" s="98"/>
      <c r="T3" s="98"/>
      <c r="U3" s="98"/>
      <c r="V3" s="98"/>
      <c r="W3" s="98"/>
      <c r="X3" s="98"/>
      <c r="Y3" s="98"/>
      <c r="Z3" s="99"/>
    </row>
    <row r="4" spans="1:39" ht="4.9000000000000004" customHeight="1" thickBot="1" x14ac:dyDescent="0.25">
      <c r="A4" s="101"/>
      <c r="B4" s="102"/>
      <c r="C4" s="102"/>
      <c r="D4" s="102"/>
      <c r="E4" s="102"/>
      <c r="F4" s="102"/>
      <c r="G4" s="102"/>
      <c r="H4" s="102"/>
      <c r="I4" s="102"/>
      <c r="J4" s="102"/>
      <c r="K4" s="102"/>
      <c r="L4" s="102"/>
      <c r="M4" s="102"/>
      <c r="N4" s="102"/>
      <c r="O4" s="102"/>
      <c r="P4" s="102"/>
      <c r="Q4" s="102"/>
      <c r="R4" s="102"/>
      <c r="S4" s="102"/>
      <c r="T4" s="102"/>
      <c r="U4" s="102"/>
      <c r="V4" s="102"/>
      <c r="W4" s="102"/>
      <c r="X4" s="102"/>
      <c r="Y4" s="102"/>
      <c r="Z4" s="103"/>
    </row>
    <row r="5" spans="1:39" ht="8.1" customHeight="1" thickTop="1" x14ac:dyDescent="0.2">
      <c r="A5" s="104"/>
      <c r="B5" s="105"/>
      <c r="C5" s="105"/>
      <c r="D5" s="105"/>
      <c r="E5" s="105"/>
      <c r="F5" s="105"/>
      <c r="G5" s="105"/>
      <c r="H5" s="105"/>
      <c r="I5" s="105"/>
      <c r="J5" s="105"/>
      <c r="K5" s="105"/>
      <c r="L5" s="105"/>
      <c r="M5" s="105"/>
      <c r="N5" s="105"/>
      <c r="O5" s="105"/>
      <c r="P5" s="105"/>
      <c r="Q5" s="105"/>
      <c r="R5" s="105"/>
      <c r="S5" s="105"/>
      <c r="T5" s="105"/>
      <c r="U5" s="105"/>
      <c r="V5" s="105"/>
      <c r="W5" s="105"/>
      <c r="X5" s="105"/>
      <c r="Y5" s="105"/>
      <c r="Z5" s="106"/>
      <c r="AA5" s="107"/>
      <c r="AB5" s="107"/>
      <c r="AC5" s="107"/>
      <c r="AD5" s="107"/>
      <c r="AE5" s="107"/>
      <c r="AF5" s="107"/>
      <c r="AG5" s="107"/>
      <c r="AH5" s="107"/>
      <c r="AI5" s="107"/>
      <c r="AJ5" s="107"/>
      <c r="AK5" s="107"/>
      <c r="AL5" s="107"/>
      <c r="AM5" s="107"/>
    </row>
    <row r="6" spans="1:39" ht="15.95" customHeight="1" x14ac:dyDescent="0.2">
      <c r="A6" s="108"/>
      <c r="B6" s="109"/>
      <c r="C6" s="109"/>
      <c r="D6" s="109"/>
      <c r="E6" s="109"/>
      <c r="F6" s="109"/>
      <c r="G6" s="109"/>
      <c r="H6" s="110" t="s">
        <v>21</v>
      </c>
      <c r="I6" s="373">
        <f>'Yr1 Req'!I6:Z6</f>
        <v>0</v>
      </c>
      <c r="J6" s="373"/>
      <c r="K6" s="373"/>
      <c r="L6" s="373"/>
      <c r="M6" s="373"/>
      <c r="N6" s="373"/>
      <c r="O6" s="373"/>
      <c r="P6" s="373"/>
      <c r="Q6" s="373"/>
      <c r="R6" s="373"/>
      <c r="S6" s="373"/>
      <c r="T6" s="373"/>
      <c r="U6" s="373"/>
      <c r="V6" s="373"/>
      <c r="W6" s="373"/>
      <c r="X6" s="373"/>
      <c r="Y6" s="373"/>
      <c r="Z6" s="374"/>
      <c r="AA6" s="107"/>
      <c r="AB6" s="107"/>
      <c r="AC6" s="107"/>
      <c r="AD6" s="107"/>
      <c r="AE6" s="107"/>
      <c r="AF6" s="107"/>
      <c r="AG6" s="107"/>
      <c r="AH6" s="107"/>
      <c r="AI6" s="107"/>
      <c r="AJ6" s="107"/>
      <c r="AK6" s="107"/>
      <c r="AL6" s="107"/>
      <c r="AM6" s="107"/>
    </row>
    <row r="7" spans="1:39" ht="9.9499999999999993" customHeight="1" x14ac:dyDescent="0.2">
      <c r="A7" s="108"/>
      <c r="B7" s="109"/>
      <c r="C7" s="109"/>
      <c r="D7" s="109"/>
      <c r="E7" s="109"/>
      <c r="F7" s="109"/>
      <c r="G7" s="109"/>
      <c r="H7" s="109"/>
      <c r="I7" s="105"/>
      <c r="J7" s="105"/>
      <c r="K7" s="105"/>
      <c r="L7" s="105"/>
      <c r="M7" s="111" t="s">
        <v>22</v>
      </c>
      <c r="N7" s="105"/>
      <c r="O7" s="105"/>
      <c r="P7" s="105"/>
      <c r="Q7" s="105"/>
      <c r="R7" s="105"/>
      <c r="S7" s="105"/>
      <c r="T7" s="105"/>
      <c r="U7" s="105"/>
      <c r="V7" s="105"/>
      <c r="W7" s="105"/>
      <c r="X7" s="105"/>
      <c r="Y7" s="105"/>
      <c r="Z7" s="106"/>
      <c r="AA7" s="107"/>
      <c r="AB7" s="107"/>
      <c r="AC7" s="107"/>
      <c r="AD7" s="107"/>
      <c r="AE7" s="107"/>
      <c r="AF7" s="107"/>
      <c r="AG7" s="107"/>
      <c r="AH7" s="107"/>
      <c r="AI7" s="107"/>
      <c r="AJ7" s="107"/>
      <c r="AK7" s="107"/>
      <c r="AL7" s="107"/>
      <c r="AM7" s="107"/>
    </row>
    <row r="8" spans="1:39" ht="15.95" customHeight="1" x14ac:dyDescent="0.25">
      <c r="A8" s="108"/>
      <c r="B8" s="109"/>
      <c r="C8" s="109"/>
      <c r="D8" s="109"/>
      <c r="E8" s="110" t="s">
        <v>23</v>
      </c>
      <c r="F8" s="112" t="s">
        <v>24</v>
      </c>
      <c r="G8" s="109"/>
      <c r="H8" s="113"/>
      <c r="I8" s="114"/>
      <c r="J8" s="115" t="s">
        <v>25</v>
      </c>
      <c r="K8" s="116" t="s">
        <v>26</v>
      </c>
      <c r="L8" s="114"/>
      <c r="M8" s="114"/>
      <c r="N8" s="114"/>
      <c r="O8" s="114"/>
      <c r="P8" s="114"/>
      <c r="Q8" s="114"/>
      <c r="R8" s="115" t="s">
        <v>25</v>
      </c>
      <c r="S8" s="116" t="s">
        <v>27</v>
      </c>
      <c r="T8" s="114"/>
      <c r="U8" s="114"/>
      <c r="V8" s="114"/>
      <c r="W8" s="114"/>
      <c r="X8" s="114"/>
      <c r="Y8" s="114"/>
      <c r="Z8" s="117"/>
      <c r="AA8" s="107"/>
      <c r="AB8" s="107"/>
      <c r="AC8" s="107"/>
      <c r="AD8" s="107"/>
      <c r="AE8" s="107"/>
      <c r="AF8" s="107"/>
      <c r="AG8" s="107"/>
      <c r="AH8" s="107"/>
      <c r="AI8" s="107"/>
      <c r="AJ8" s="107"/>
      <c r="AK8" s="107"/>
      <c r="AL8" s="107"/>
      <c r="AM8" s="107"/>
    </row>
    <row r="9" spans="1:39" ht="8.1" customHeight="1" x14ac:dyDescent="0.25">
      <c r="A9" s="108"/>
      <c r="B9" s="109"/>
      <c r="C9" s="109"/>
      <c r="D9" s="109"/>
      <c r="E9" s="109"/>
      <c r="F9" s="109"/>
      <c r="G9" s="109"/>
      <c r="H9" s="109"/>
      <c r="I9" s="118"/>
      <c r="J9" s="118"/>
      <c r="K9" s="118"/>
      <c r="L9" s="118"/>
      <c r="M9" s="118"/>
      <c r="N9" s="118"/>
      <c r="O9" s="118"/>
      <c r="P9" s="118"/>
      <c r="Q9" s="118"/>
      <c r="R9" s="118"/>
      <c r="S9" s="118"/>
      <c r="T9" s="118"/>
      <c r="U9" s="118"/>
      <c r="V9" s="118"/>
      <c r="W9" s="118"/>
      <c r="X9" s="118"/>
      <c r="Y9" s="118"/>
      <c r="Z9" s="119"/>
      <c r="AA9" s="107"/>
      <c r="AB9" s="107"/>
      <c r="AC9" s="107"/>
      <c r="AD9" s="107"/>
      <c r="AE9" s="107"/>
      <c r="AF9" s="107"/>
      <c r="AG9" s="107"/>
      <c r="AH9" s="107"/>
      <c r="AI9" s="107"/>
      <c r="AJ9" s="107"/>
      <c r="AK9" s="107"/>
      <c r="AL9" s="107"/>
      <c r="AM9" s="107"/>
    </row>
    <row r="10" spans="1:39" ht="15.95" customHeight="1" x14ac:dyDescent="0.25">
      <c r="A10" s="108"/>
      <c r="B10" s="109"/>
      <c r="C10" s="109"/>
      <c r="D10" s="109"/>
      <c r="E10" s="110" t="s">
        <v>28</v>
      </c>
      <c r="F10" s="375">
        <f>'Yr1 Req'!F10:N10</f>
        <v>0</v>
      </c>
      <c r="G10" s="375"/>
      <c r="H10" s="375"/>
      <c r="I10" s="375"/>
      <c r="J10" s="375"/>
      <c r="K10" s="375"/>
      <c r="L10" s="375"/>
      <c r="M10" s="375"/>
      <c r="N10" s="375"/>
      <c r="O10" s="109"/>
      <c r="P10" s="109"/>
      <c r="Q10" s="109"/>
      <c r="R10" s="109"/>
      <c r="S10" s="109"/>
      <c r="T10" s="110" t="s">
        <v>29</v>
      </c>
      <c r="U10" s="376"/>
      <c r="V10" s="376"/>
      <c r="W10" s="376"/>
      <c r="X10" s="376"/>
      <c r="Y10" s="376"/>
      <c r="Z10" s="377"/>
      <c r="AA10" s="107"/>
      <c r="AB10" s="107"/>
      <c r="AC10" s="107"/>
      <c r="AD10" s="107"/>
      <c r="AE10" s="107"/>
      <c r="AF10" s="107"/>
      <c r="AG10" s="107"/>
      <c r="AH10" s="107"/>
      <c r="AI10" s="107"/>
      <c r="AJ10" s="107"/>
      <c r="AK10" s="107"/>
      <c r="AL10" s="107"/>
      <c r="AM10" s="107"/>
    </row>
    <row r="11" spans="1:39" ht="15.95" customHeight="1" x14ac:dyDescent="0.25">
      <c r="A11" s="108"/>
      <c r="B11" s="109"/>
      <c r="C11" s="109"/>
      <c r="D11" s="109"/>
      <c r="E11" s="110" t="s">
        <v>30</v>
      </c>
      <c r="F11" s="378">
        <f>'Yr1 Req'!F11:N11</f>
        <v>0</v>
      </c>
      <c r="G11" s="378"/>
      <c r="H11" s="378"/>
      <c r="I11" s="378"/>
      <c r="J11" s="378"/>
      <c r="K11" s="378"/>
      <c r="L11" s="378"/>
      <c r="M11" s="378"/>
      <c r="N11" s="378"/>
      <c r="O11" s="109"/>
      <c r="P11" s="109"/>
      <c r="Q11" s="109"/>
      <c r="R11" s="109"/>
      <c r="S11" s="109"/>
      <c r="T11" s="110" t="s">
        <v>31</v>
      </c>
      <c r="U11" s="379"/>
      <c r="V11" s="379"/>
      <c r="W11" s="379"/>
      <c r="X11" s="379"/>
      <c r="Y11" s="379"/>
      <c r="Z11" s="380"/>
      <c r="AA11" s="107"/>
      <c r="AB11" s="107"/>
      <c r="AC11" s="107"/>
      <c r="AD11" s="107"/>
      <c r="AE11" s="107"/>
      <c r="AF11" s="107"/>
      <c r="AG11" s="107"/>
      <c r="AH11" s="107"/>
      <c r="AI11" s="107"/>
      <c r="AJ11" s="107"/>
      <c r="AK11" s="107"/>
      <c r="AL11" s="107"/>
      <c r="AM11" s="107"/>
    </row>
    <row r="12" spans="1:39" ht="15.95" customHeight="1" x14ac:dyDescent="0.25">
      <c r="A12" s="108"/>
      <c r="B12" s="109"/>
      <c r="C12" s="109"/>
      <c r="D12" s="109"/>
      <c r="E12" s="110" t="s">
        <v>32</v>
      </c>
      <c r="F12" s="378">
        <f>'Yr1 Req'!F12:N12</f>
        <v>0</v>
      </c>
      <c r="G12" s="378"/>
      <c r="H12" s="378"/>
      <c r="I12" s="378"/>
      <c r="J12" s="378"/>
      <c r="K12" s="378"/>
      <c r="L12" s="378"/>
      <c r="M12" s="378"/>
      <c r="N12" s="378"/>
      <c r="O12" s="109"/>
      <c r="P12" s="109"/>
      <c r="Q12" s="109"/>
      <c r="R12" s="109"/>
      <c r="S12" s="109"/>
      <c r="T12" s="110" t="s">
        <v>33</v>
      </c>
      <c r="U12" s="379"/>
      <c r="V12" s="379"/>
      <c r="W12" s="379"/>
      <c r="X12" s="379"/>
      <c r="Y12" s="379"/>
      <c r="Z12" s="380"/>
      <c r="AA12" s="107"/>
      <c r="AB12" s="107"/>
      <c r="AC12" s="107"/>
      <c r="AD12" s="107"/>
      <c r="AE12" s="107"/>
      <c r="AF12" s="107"/>
      <c r="AG12" s="107"/>
      <c r="AH12" s="107"/>
      <c r="AI12" s="107"/>
      <c r="AJ12" s="107"/>
      <c r="AK12" s="107"/>
      <c r="AL12" s="107"/>
      <c r="AM12" s="107"/>
    </row>
    <row r="13" spans="1:39" ht="15.95" customHeight="1" x14ac:dyDescent="0.2">
      <c r="A13" s="382" t="s">
        <v>912</v>
      </c>
      <c r="B13" s="383"/>
      <c r="C13" s="383"/>
      <c r="D13" s="383"/>
      <c r="E13" s="383"/>
      <c r="F13" s="385">
        <f>'Yr1 Req'!F13:Z14</f>
        <v>0</v>
      </c>
      <c r="G13" s="385"/>
      <c r="H13" s="385"/>
      <c r="I13" s="385"/>
      <c r="J13" s="385"/>
      <c r="K13" s="385"/>
      <c r="L13" s="385"/>
      <c r="M13" s="385"/>
      <c r="N13" s="385"/>
      <c r="O13" s="385"/>
      <c r="P13" s="385"/>
      <c r="Q13" s="385"/>
      <c r="R13" s="385"/>
      <c r="S13" s="385"/>
      <c r="T13" s="385"/>
      <c r="U13" s="385"/>
      <c r="V13" s="385"/>
      <c r="W13" s="385"/>
      <c r="X13" s="385"/>
      <c r="Y13" s="385"/>
      <c r="Z13" s="386"/>
      <c r="AA13" s="107"/>
      <c r="AB13" s="107"/>
      <c r="AC13" s="107"/>
      <c r="AD13" s="107"/>
      <c r="AE13" s="107"/>
      <c r="AF13" s="107"/>
      <c r="AG13" s="107"/>
      <c r="AH13" s="107"/>
      <c r="AI13" s="107"/>
      <c r="AJ13" s="107"/>
      <c r="AK13" s="107"/>
      <c r="AL13" s="107"/>
      <c r="AM13" s="107"/>
    </row>
    <row r="14" spans="1:39" ht="15.95" customHeight="1" x14ac:dyDescent="0.2">
      <c r="A14" s="382"/>
      <c r="B14" s="383"/>
      <c r="C14" s="383"/>
      <c r="D14" s="383"/>
      <c r="E14" s="383"/>
      <c r="F14" s="387"/>
      <c r="G14" s="387"/>
      <c r="H14" s="387"/>
      <c r="I14" s="387"/>
      <c r="J14" s="387"/>
      <c r="K14" s="387"/>
      <c r="L14" s="387"/>
      <c r="M14" s="387"/>
      <c r="N14" s="387"/>
      <c r="O14" s="387"/>
      <c r="P14" s="387"/>
      <c r="Q14" s="387"/>
      <c r="R14" s="387"/>
      <c r="S14" s="387"/>
      <c r="T14" s="387"/>
      <c r="U14" s="387"/>
      <c r="V14" s="387"/>
      <c r="W14" s="387"/>
      <c r="X14" s="387"/>
      <c r="Y14" s="387"/>
      <c r="Z14" s="388"/>
      <c r="AA14" s="107"/>
      <c r="AB14" s="107"/>
      <c r="AC14" s="107"/>
      <c r="AD14" s="107"/>
      <c r="AE14" s="107"/>
      <c r="AF14" s="107"/>
      <c r="AG14" s="107"/>
      <c r="AH14" s="107"/>
      <c r="AI14" s="107"/>
      <c r="AJ14" s="107"/>
      <c r="AK14" s="107"/>
      <c r="AL14" s="107"/>
      <c r="AM14" s="107"/>
    </row>
    <row r="15" spans="1:39" ht="15.95" customHeight="1" x14ac:dyDescent="0.25">
      <c r="A15" s="108" t="s">
        <v>34</v>
      </c>
      <c r="B15" s="109"/>
      <c r="C15" s="109"/>
      <c r="D15" s="109"/>
      <c r="E15" s="109"/>
      <c r="F15" s="120"/>
      <c r="G15" s="121" t="s">
        <v>25</v>
      </c>
      <c r="H15" s="105" t="s">
        <v>35</v>
      </c>
      <c r="I15" s="105"/>
      <c r="J15" s="105"/>
      <c r="K15" s="105"/>
      <c r="L15" s="121" t="s">
        <v>25</v>
      </c>
      <c r="M15" s="105" t="s">
        <v>913</v>
      </c>
      <c r="N15" s="122"/>
      <c r="O15" s="105"/>
      <c r="P15" s="123" t="s">
        <v>25</v>
      </c>
      <c r="Q15" s="105" t="s">
        <v>914</v>
      </c>
      <c r="R15" s="105"/>
      <c r="S15" s="120"/>
      <c r="T15" s="121" t="s">
        <v>25</v>
      </c>
      <c r="U15" s="105" t="s">
        <v>1</v>
      </c>
      <c r="V15" s="105"/>
      <c r="W15" s="389"/>
      <c r="X15" s="389"/>
      <c r="Y15" s="389"/>
      <c r="Z15" s="390"/>
      <c r="AA15" s="107"/>
      <c r="AB15" s="107"/>
      <c r="AC15" s="107"/>
      <c r="AD15" s="107"/>
      <c r="AE15" s="107"/>
      <c r="AF15" s="107"/>
      <c r="AG15" s="107"/>
      <c r="AH15" s="107"/>
      <c r="AI15" s="107"/>
      <c r="AJ15" s="107"/>
      <c r="AK15" s="107"/>
      <c r="AL15" s="107"/>
      <c r="AM15" s="107"/>
    </row>
    <row r="16" spans="1:39" ht="15.95" customHeight="1" x14ac:dyDescent="0.25">
      <c r="A16" s="391" t="s">
        <v>915</v>
      </c>
      <c r="B16" s="391"/>
      <c r="C16" s="391"/>
      <c r="D16" s="391"/>
      <c r="E16" s="391"/>
      <c r="F16" s="372">
        <f>'Yr1 Req'!F16:N16</f>
        <v>0</v>
      </c>
      <c r="G16" s="375"/>
      <c r="H16" s="375"/>
      <c r="I16" s="375"/>
      <c r="J16" s="375"/>
      <c r="K16" s="375"/>
      <c r="L16" s="375"/>
      <c r="M16" s="375"/>
      <c r="N16" s="375"/>
      <c r="O16" s="105"/>
      <c r="P16" s="123"/>
      <c r="Q16" s="105"/>
      <c r="R16" s="105"/>
      <c r="S16" s="120"/>
      <c r="T16" s="121"/>
      <c r="U16" s="105"/>
      <c r="V16" s="105"/>
      <c r="W16" s="118"/>
      <c r="X16" s="118"/>
      <c r="Y16" s="118"/>
      <c r="Z16" s="119"/>
      <c r="AA16" s="107"/>
      <c r="AB16" s="107"/>
      <c r="AC16" s="107"/>
      <c r="AD16" s="107"/>
      <c r="AE16" s="107"/>
      <c r="AF16" s="107"/>
      <c r="AG16" s="107"/>
      <c r="AH16" s="107"/>
      <c r="AI16" s="107"/>
      <c r="AJ16" s="107"/>
      <c r="AK16" s="107"/>
      <c r="AL16" s="107"/>
      <c r="AM16" s="107"/>
    </row>
    <row r="17" spans="1:46" ht="6" customHeight="1" thickBot="1" x14ac:dyDescent="0.25">
      <c r="A17" s="124"/>
      <c r="B17" s="125"/>
      <c r="C17" s="125"/>
      <c r="D17" s="125"/>
      <c r="E17" s="125"/>
      <c r="F17" s="125"/>
      <c r="G17" s="126"/>
      <c r="H17" s="125"/>
      <c r="I17" s="125"/>
      <c r="J17" s="125"/>
      <c r="K17" s="125"/>
      <c r="L17" s="126"/>
      <c r="M17" s="125"/>
      <c r="N17" s="125"/>
      <c r="O17" s="125"/>
      <c r="P17" s="126"/>
      <c r="Q17" s="125"/>
      <c r="R17" s="125"/>
      <c r="S17" s="125"/>
      <c r="T17" s="125"/>
      <c r="U17" s="125"/>
      <c r="V17" s="125"/>
      <c r="W17" s="125"/>
      <c r="X17" s="125"/>
      <c r="Y17" s="125"/>
      <c r="Z17" s="127"/>
      <c r="AA17" s="107"/>
      <c r="AB17" s="107"/>
      <c r="AC17" s="107"/>
      <c r="AD17" s="107"/>
      <c r="AE17" s="107"/>
      <c r="AF17" s="107"/>
      <c r="AG17" s="107"/>
      <c r="AH17" s="107"/>
      <c r="AI17" s="107"/>
      <c r="AJ17" s="107"/>
      <c r="AK17" s="107"/>
      <c r="AL17" s="107"/>
      <c r="AM17" s="107"/>
    </row>
    <row r="18" spans="1:46" ht="15.95" customHeight="1" thickTop="1" x14ac:dyDescent="0.2">
      <c r="A18" s="108"/>
      <c r="B18" s="109"/>
      <c r="C18" s="109"/>
      <c r="D18" s="109"/>
      <c r="E18" s="109"/>
      <c r="F18" s="109"/>
      <c r="G18" s="109"/>
      <c r="H18" s="109"/>
      <c r="I18" s="109"/>
      <c r="J18" s="128" t="s">
        <v>36</v>
      </c>
      <c r="K18" s="129"/>
      <c r="L18" s="129"/>
      <c r="M18" s="129"/>
      <c r="N18" s="129"/>
      <c r="O18" s="129"/>
      <c r="P18" s="129"/>
      <c r="Q18" s="130"/>
      <c r="R18" s="131"/>
      <c r="S18" s="109"/>
      <c r="T18" s="109"/>
      <c r="U18" s="109"/>
      <c r="V18" s="109"/>
      <c r="W18" s="109"/>
      <c r="X18" s="109"/>
      <c r="Y18" s="109"/>
      <c r="Z18" s="132"/>
      <c r="AA18" s="107"/>
      <c r="AB18" s="107"/>
      <c r="AC18" s="107"/>
      <c r="AD18" s="107"/>
      <c r="AE18" s="107"/>
      <c r="AF18" s="107"/>
      <c r="AG18" s="107"/>
      <c r="AH18" s="107"/>
      <c r="AI18" s="107"/>
      <c r="AJ18" s="107"/>
      <c r="AK18" s="107"/>
      <c r="AL18" s="107"/>
      <c r="AM18" s="107"/>
      <c r="AN18" s="107">
        <v>1</v>
      </c>
      <c r="AO18" s="107" t="s">
        <v>37</v>
      </c>
      <c r="AP18" s="107">
        <v>660531</v>
      </c>
      <c r="AQ18" s="96">
        <v>60531</v>
      </c>
      <c r="AS18" s="107" t="s">
        <v>38</v>
      </c>
      <c r="AT18" s="107">
        <v>660501</v>
      </c>
    </row>
    <row r="19" spans="1:46" ht="15.95" customHeight="1" x14ac:dyDescent="0.2">
      <c r="A19" s="133"/>
      <c r="B19" s="105"/>
      <c r="C19" s="105"/>
      <c r="D19" s="110" t="s">
        <v>34</v>
      </c>
      <c r="E19" s="112" t="s">
        <v>24</v>
      </c>
      <c r="F19" s="105"/>
      <c r="G19" s="113"/>
      <c r="H19" s="134" t="s">
        <v>25</v>
      </c>
      <c r="I19" s="105" t="s">
        <v>39</v>
      </c>
      <c r="J19" s="113"/>
      <c r="K19" s="105"/>
      <c r="L19" s="105"/>
      <c r="M19" s="105"/>
      <c r="N19" s="121" t="s">
        <v>25</v>
      </c>
      <c r="O19" s="105" t="s">
        <v>40</v>
      </c>
      <c r="P19" s="113"/>
      <c r="Q19" s="113"/>
      <c r="R19" s="105"/>
      <c r="S19" s="105"/>
      <c r="T19" s="105"/>
      <c r="U19" s="105"/>
      <c r="V19" s="105"/>
      <c r="W19" s="105"/>
      <c r="X19" s="105"/>
      <c r="Y19" s="105"/>
      <c r="Z19" s="106"/>
      <c r="AA19" s="107"/>
      <c r="AB19" s="107"/>
      <c r="AC19" s="107"/>
      <c r="AD19" s="107"/>
      <c r="AE19" s="107"/>
      <c r="AF19" s="107"/>
      <c r="AG19" s="107"/>
      <c r="AH19" s="107"/>
      <c r="AI19" s="107"/>
      <c r="AJ19" s="107"/>
      <c r="AK19" s="107"/>
      <c r="AL19" s="107"/>
      <c r="AM19" s="107"/>
      <c r="AN19" s="107">
        <f t="shared" ref="AN19:AN25" si="0">AN18+1</f>
        <v>2</v>
      </c>
      <c r="AO19" s="107" t="s">
        <v>41</v>
      </c>
      <c r="AP19" s="107">
        <v>660532</v>
      </c>
      <c r="AQ19" s="96">
        <f t="shared" ref="AQ19:AQ25" si="1">AQ18+1</f>
        <v>60532</v>
      </c>
      <c r="AS19" s="107" t="s">
        <v>42</v>
      </c>
      <c r="AT19" s="107">
        <f t="shared" ref="AT19:AT25" si="2">AT18+1</f>
        <v>660502</v>
      </c>
    </row>
    <row r="20" spans="1:46" ht="15.95" customHeight="1" x14ac:dyDescent="0.2">
      <c r="A20" s="133"/>
      <c r="B20" s="109"/>
      <c r="C20" s="109"/>
      <c r="D20" s="110"/>
      <c r="E20" s="110" t="s">
        <v>25</v>
      </c>
      <c r="F20" s="105" t="s">
        <v>43</v>
      </c>
      <c r="G20" s="105"/>
      <c r="H20" s="135"/>
      <c r="I20" s="113"/>
      <c r="J20" s="121" t="s">
        <v>25</v>
      </c>
      <c r="K20" s="105" t="s">
        <v>44</v>
      </c>
      <c r="L20" s="105"/>
      <c r="M20" s="105"/>
      <c r="N20" s="113"/>
      <c r="O20" s="136" t="s">
        <v>45</v>
      </c>
      <c r="P20" s="113"/>
      <c r="Q20" s="135"/>
      <c r="R20" s="393">
        <f>'Yr1 Req'!R20:Z20</f>
        <v>0</v>
      </c>
      <c r="S20" s="393"/>
      <c r="T20" s="393"/>
      <c r="U20" s="393"/>
      <c r="V20" s="393"/>
      <c r="W20" s="393"/>
      <c r="X20" s="393"/>
      <c r="Y20" s="393"/>
      <c r="Z20" s="394"/>
      <c r="AA20" s="107"/>
      <c r="AB20" s="107"/>
      <c r="AC20" s="107"/>
      <c r="AD20" s="107"/>
      <c r="AE20" s="107"/>
      <c r="AF20" s="107"/>
      <c r="AG20" s="107"/>
      <c r="AH20" s="107"/>
      <c r="AI20" s="107"/>
      <c r="AJ20" s="107"/>
      <c r="AK20" s="107"/>
      <c r="AL20" s="107"/>
      <c r="AM20" s="107"/>
      <c r="AN20" s="107">
        <f t="shared" si="0"/>
        <v>3</v>
      </c>
      <c r="AO20" s="107" t="s">
        <v>46</v>
      </c>
      <c r="AP20" s="107">
        <v>660533</v>
      </c>
      <c r="AQ20" s="96">
        <f t="shared" si="1"/>
        <v>60533</v>
      </c>
      <c r="AS20" s="107" t="s">
        <v>47</v>
      </c>
      <c r="AT20" s="107">
        <f t="shared" si="2"/>
        <v>660503</v>
      </c>
    </row>
    <row r="21" spans="1:46" ht="15.95" customHeight="1" x14ac:dyDescent="0.2">
      <c r="A21" s="108"/>
      <c r="B21" s="109"/>
      <c r="C21" s="109"/>
      <c r="D21" s="109"/>
      <c r="E21" s="109"/>
      <c r="F21" s="109"/>
      <c r="G21" s="109"/>
      <c r="H21" s="110" t="s">
        <v>21</v>
      </c>
      <c r="I21" s="375">
        <f>(I6)</f>
        <v>0</v>
      </c>
      <c r="J21" s="375"/>
      <c r="K21" s="375"/>
      <c r="L21" s="375"/>
      <c r="M21" s="375"/>
      <c r="N21" s="375"/>
      <c r="O21" s="375"/>
      <c r="P21" s="375"/>
      <c r="Q21" s="375"/>
      <c r="R21" s="375"/>
      <c r="S21" s="375"/>
      <c r="T21" s="375"/>
      <c r="U21" s="375"/>
      <c r="V21" s="375"/>
      <c r="W21" s="375"/>
      <c r="X21" s="375"/>
      <c r="Y21" s="375"/>
      <c r="Z21" s="395"/>
      <c r="AA21" s="107"/>
      <c r="AB21" s="107"/>
      <c r="AC21" s="107"/>
      <c r="AD21" s="107"/>
      <c r="AE21" s="107"/>
      <c r="AF21" s="107"/>
      <c r="AG21" s="107"/>
      <c r="AH21" s="107"/>
      <c r="AI21" s="107"/>
      <c r="AJ21" s="107"/>
      <c r="AK21" s="107"/>
      <c r="AL21" s="107"/>
      <c r="AM21" s="107"/>
      <c r="AN21" s="107">
        <f t="shared" si="0"/>
        <v>4</v>
      </c>
      <c r="AO21" s="107" t="s">
        <v>48</v>
      </c>
      <c r="AP21" s="107">
        <v>660534</v>
      </c>
      <c r="AQ21" s="96">
        <f t="shared" si="1"/>
        <v>60534</v>
      </c>
      <c r="AS21" s="107" t="s">
        <v>49</v>
      </c>
      <c r="AT21" s="107">
        <f t="shared" si="2"/>
        <v>660504</v>
      </c>
    </row>
    <row r="22" spans="1:46" ht="9.9499999999999993" customHeight="1" x14ac:dyDescent="0.2">
      <c r="A22" s="104"/>
      <c r="B22" s="105"/>
      <c r="C22" s="105"/>
      <c r="D22" s="105"/>
      <c r="E22" s="105"/>
      <c r="F22" s="105"/>
      <c r="G22" s="105"/>
      <c r="H22" s="105"/>
      <c r="I22" s="105"/>
      <c r="J22" s="105"/>
      <c r="K22" s="105"/>
      <c r="L22" s="111" t="s">
        <v>22</v>
      </c>
      <c r="M22" s="105"/>
      <c r="N22" s="105"/>
      <c r="O22" s="105"/>
      <c r="P22" s="105"/>
      <c r="Q22" s="105"/>
      <c r="R22" s="105"/>
      <c r="S22" s="105"/>
      <c r="T22" s="105"/>
      <c r="U22" s="105"/>
      <c r="V22" s="105"/>
      <c r="W22" s="105"/>
      <c r="X22" s="105"/>
      <c r="Y22" s="105"/>
      <c r="Z22" s="106"/>
      <c r="AA22" s="107"/>
      <c r="AB22" s="107"/>
      <c r="AC22" s="107"/>
      <c r="AD22" s="107"/>
      <c r="AE22" s="107"/>
      <c r="AF22" s="107"/>
      <c r="AG22" s="107"/>
      <c r="AH22" s="107"/>
      <c r="AI22" s="107"/>
      <c r="AJ22" s="107"/>
      <c r="AK22" s="107"/>
      <c r="AL22" s="107"/>
      <c r="AM22" s="107"/>
      <c r="AN22" s="107">
        <f t="shared" si="0"/>
        <v>5</v>
      </c>
      <c r="AO22" s="107" t="s">
        <v>50</v>
      </c>
      <c r="AP22" s="107">
        <v>660535</v>
      </c>
      <c r="AQ22" s="96">
        <f t="shared" si="1"/>
        <v>60535</v>
      </c>
      <c r="AS22" s="107" t="s">
        <v>51</v>
      </c>
      <c r="AT22" s="107">
        <f t="shared" si="2"/>
        <v>660505</v>
      </c>
    </row>
    <row r="23" spans="1:46" ht="15.95" customHeight="1" x14ac:dyDescent="0.2">
      <c r="A23" s="108"/>
      <c r="B23" s="109"/>
      <c r="C23" s="109"/>
      <c r="D23" s="109"/>
      <c r="E23" s="110" t="s">
        <v>52</v>
      </c>
      <c r="F23" s="373">
        <f>'Yr2 Req'!F23:L23</f>
        <v>0</v>
      </c>
      <c r="G23" s="373"/>
      <c r="H23" s="373"/>
      <c r="I23" s="373"/>
      <c r="J23" s="373"/>
      <c r="K23" s="373"/>
      <c r="L23" s="373"/>
      <c r="M23" s="105"/>
      <c r="N23" s="109"/>
      <c r="O23" s="109"/>
      <c r="P23" s="109"/>
      <c r="Q23" s="109"/>
      <c r="R23" s="109"/>
      <c r="S23" s="109"/>
      <c r="T23" s="110" t="s">
        <v>916</v>
      </c>
      <c r="U23" s="421">
        <f>'Yr1 Req'!U23:Z23</f>
        <v>0</v>
      </c>
      <c r="V23" s="421"/>
      <c r="W23" s="421"/>
      <c r="X23" s="421"/>
      <c r="Y23" s="421"/>
      <c r="Z23" s="422"/>
      <c r="AA23" s="107"/>
      <c r="AB23" s="107"/>
      <c r="AC23" s="107"/>
      <c r="AD23" s="107"/>
      <c r="AE23" s="107"/>
      <c r="AF23" s="107"/>
      <c r="AG23" s="107"/>
      <c r="AH23" s="107"/>
      <c r="AI23" s="107"/>
      <c r="AJ23" s="107"/>
      <c r="AK23" s="107"/>
      <c r="AL23" s="107"/>
      <c r="AM23" s="107"/>
      <c r="AN23" s="107">
        <f t="shared" si="0"/>
        <v>6</v>
      </c>
      <c r="AO23" s="107" t="s">
        <v>53</v>
      </c>
      <c r="AP23" s="107">
        <v>660536</v>
      </c>
      <c r="AQ23" s="96">
        <f t="shared" si="1"/>
        <v>60536</v>
      </c>
      <c r="AS23" s="107" t="s">
        <v>54</v>
      </c>
      <c r="AT23" s="107">
        <f t="shared" si="2"/>
        <v>660506</v>
      </c>
    </row>
    <row r="24" spans="1:46" ht="15.95" customHeight="1" x14ac:dyDescent="0.2">
      <c r="A24" s="108"/>
      <c r="B24" s="109"/>
      <c r="C24" s="109"/>
      <c r="D24" s="109"/>
      <c r="E24" s="110" t="s">
        <v>55</v>
      </c>
      <c r="F24" s="373"/>
      <c r="G24" s="373"/>
      <c r="H24" s="373"/>
      <c r="I24" s="373"/>
      <c r="J24" s="373"/>
      <c r="K24" s="373"/>
      <c r="L24" s="373"/>
      <c r="M24" s="105"/>
      <c r="N24" s="109"/>
      <c r="O24" s="109"/>
      <c r="P24" s="109"/>
      <c r="Q24" s="109"/>
      <c r="R24" s="109"/>
      <c r="S24" s="109"/>
      <c r="T24" s="110" t="s">
        <v>56</v>
      </c>
      <c r="U24" s="373"/>
      <c r="V24" s="373"/>
      <c r="W24" s="373"/>
      <c r="X24" s="373"/>
      <c r="Y24" s="373"/>
      <c r="Z24" s="374"/>
      <c r="AA24" s="107"/>
      <c r="AB24" s="137"/>
      <c r="AC24" s="137"/>
      <c r="AD24" s="137"/>
      <c r="AE24" s="137"/>
      <c r="AF24" s="107"/>
      <c r="AG24" s="107"/>
      <c r="AH24" s="137"/>
      <c r="AI24" s="137"/>
      <c r="AJ24" s="137"/>
      <c r="AK24" s="137"/>
      <c r="AL24" s="107"/>
      <c r="AM24" s="107"/>
      <c r="AN24" s="107">
        <f t="shared" si="0"/>
        <v>7</v>
      </c>
      <c r="AO24" s="107" t="s">
        <v>57</v>
      </c>
      <c r="AP24" s="107">
        <v>660537</v>
      </c>
      <c r="AQ24" s="96">
        <f t="shared" si="1"/>
        <v>60537</v>
      </c>
      <c r="AS24" s="107" t="s">
        <v>58</v>
      </c>
      <c r="AT24" s="107">
        <f t="shared" si="2"/>
        <v>660507</v>
      </c>
    </row>
    <row r="25" spans="1:46" ht="15.95" customHeight="1" x14ac:dyDescent="0.2">
      <c r="A25" s="108"/>
      <c r="B25" s="109"/>
      <c r="C25" s="109"/>
      <c r="D25" s="109"/>
      <c r="E25" s="110" t="s">
        <v>59</v>
      </c>
      <c r="F25" s="373"/>
      <c r="G25" s="373"/>
      <c r="H25" s="373"/>
      <c r="I25" s="373"/>
      <c r="J25" s="373"/>
      <c r="K25" s="373"/>
      <c r="L25" s="373"/>
      <c r="M25" s="105"/>
      <c r="N25" s="109"/>
      <c r="O25" s="109"/>
      <c r="P25" s="109"/>
      <c r="Q25" s="109"/>
      <c r="R25" s="109"/>
      <c r="S25" s="109"/>
      <c r="T25" s="110" t="s">
        <v>60</v>
      </c>
      <c r="U25" s="373"/>
      <c r="V25" s="373"/>
      <c r="W25" s="373"/>
      <c r="X25" s="373"/>
      <c r="Y25" s="373"/>
      <c r="Z25" s="374"/>
      <c r="AA25" s="107"/>
      <c r="AB25" s="107"/>
      <c r="AC25" s="107"/>
      <c r="AD25" s="107"/>
      <c r="AE25" s="107"/>
      <c r="AF25" s="107"/>
      <c r="AG25" s="107"/>
      <c r="AH25" s="107"/>
      <c r="AI25" s="107"/>
      <c r="AJ25" s="107"/>
      <c r="AK25" s="107"/>
      <c r="AL25" s="107"/>
      <c r="AM25" s="107"/>
      <c r="AN25" s="107">
        <f t="shared" si="0"/>
        <v>8</v>
      </c>
      <c r="AO25" s="107" t="s">
        <v>61</v>
      </c>
      <c r="AP25" s="107">
        <v>660538</v>
      </c>
      <c r="AQ25" s="96">
        <f t="shared" si="1"/>
        <v>60538</v>
      </c>
      <c r="AS25" s="107" t="s">
        <v>62</v>
      </c>
      <c r="AT25" s="107">
        <f t="shared" si="2"/>
        <v>660508</v>
      </c>
    </row>
    <row r="26" spans="1:46" ht="15.95" customHeight="1" x14ac:dyDescent="0.2">
      <c r="A26" s="108"/>
      <c r="B26" s="109"/>
      <c r="C26" s="109"/>
      <c r="D26" s="109"/>
      <c r="E26" s="110" t="s">
        <v>63</v>
      </c>
      <c r="F26" s="373"/>
      <c r="G26" s="373"/>
      <c r="H26" s="373"/>
      <c r="I26" s="373"/>
      <c r="J26" s="373"/>
      <c r="K26" s="373"/>
      <c r="L26" s="373"/>
      <c r="M26" s="105"/>
      <c r="N26" s="109"/>
      <c r="O26" s="109"/>
      <c r="P26" s="109"/>
      <c r="Q26" s="109"/>
      <c r="R26" s="109"/>
      <c r="S26" s="109"/>
      <c r="T26" s="110" t="s">
        <v>64</v>
      </c>
      <c r="U26" s="373"/>
      <c r="V26" s="373"/>
      <c r="W26" s="373"/>
      <c r="X26" s="373"/>
      <c r="Y26" s="373"/>
      <c r="Z26" s="374"/>
      <c r="AA26" s="107"/>
      <c r="AB26" s="107"/>
      <c r="AC26" s="107"/>
      <c r="AD26" s="107"/>
      <c r="AE26" s="107"/>
      <c r="AF26" s="107"/>
      <c r="AG26" s="107"/>
      <c r="AH26" s="107"/>
      <c r="AI26" s="107"/>
      <c r="AJ26" s="107"/>
      <c r="AK26" s="107"/>
      <c r="AL26" s="107"/>
      <c r="AM26" s="107"/>
      <c r="AN26" s="107"/>
      <c r="AO26" s="107"/>
      <c r="AP26" s="107"/>
    </row>
    <row r="27" spans="1:46" ht="15.95" customHeight="1" x14ac:dyDescent="0.2">
      <c r="A27" s="108"/>
      <c r="B27" s="109"/>
      <c r="C27" s="109"/>
      <c r="D27" s="109"/>
      <c r="E27" s="110" t="s">
        <v>65</v>
      </c>
      <c r="F27" s="373"/>
      <c r="G27" s="373"/>
      <c r="H27" s="373"/>
      <c r="I27" s="373"/>
      <c r="J27" s="373"/>
      <c r="K27" s="373"/>
      <c r="L27" s="373"/>
      <c r="M27" s="105"/>
      <c r="N27" s="109"/>
      <c r="O27" s="109"/>
      <c r="P27" s="109"/>
      <c r="Q27" s="109"/>
      <c r="R27" s="109"/>
      <c r="S27" s="109"/>
      <c r="T27" s="110" t="s">
        <v>66</v>
      </c>
      <c r="U27" s="373"/>
      <c r="V27" s="373"/>
      <c r="W27" s="373"/>
      <c r="X27" s="373"/>
      <c r="Y27" s="373"/>
      <c r="Z27" s="374"/>
      <c r="AA27" s="107"/>
      <c r="AB27" s="107"/>
      <c r="AC27" s="107"/>
      <c r="AD27" s="107"/>
      <c r="AE27" s="107"/>
      <c r="AF27" s="107"/>
      <c r="AG27" s="107"/>
      <c r="AH27" s="107"/>
      <c r="AI27" s="107"/>
      <c r="AJ27" s="107"/>
      <c r="AK27" s="107"/>
      <c r="AL27" s="107"/>
      <c r="AM27" s="107"/>
      <c r="AN27" s="107"/>
      <c r="AO27" s="107"/>
      <c r="AP27" s="107"/>
    </row>
    <row r="28" spans="1:46" ht="15.95" customHeight="1" x14ac:dyDescent="0.2">
      <c r="A28" s="108"/>
      <c r="B28" s="109"/>
      <c r="C28" s="109"/>
      <c r="D28" s="109"/>
      <c r="E28" s="110" t="s">
        <v>32</v>
      </c>
      <c r="F28" s="373"/>
      <c r="G28" s="373"/>
      <c r="H28" s="373"/>
      <c r="I28" s="373"/>
      <c r="J28" s="373"/>
      <c r="K28" s="373"/>
      <c r="L28" s="373"/>
      <c r="M28" s="105"/>
      <c r="N28" s="109"/>
      <c r="O28" s="109"/>
      <c r="P28" s="109"/>
      <c r="Q28" s="109"/>
      <c r="R28" s="109"/>
      <c r="S28" s="109"/>
      <c r="T28" s="110" t="s">
        <v>67</v>
      </c>
      <c r="U28" s="373"/>
      <c r="V28" s="373"/>
      <c r="W28" s="373"/>
      <c r="X28" s="373"/>
      <c r="Y28" s="373"/>
      <c r="Z28" s="374"/>
      <c r="AA28" s="107"/>
      <c r="AB28" s="107"/>
      <c r="AC28" s="107"/>
      <c r="AD28" s="107"/>
      <c r="AE28" s="107"/>
      <c r="AF28" s="107"/>
      <c r="AG28" s="107"/>
      <c r="AH28" s="107"/>
      <c r="AI28" s="107"/>
      <c r="AJ28" s="107"/>
      <c r="AK28" s="107"/>
      <c r="AL28" s="107"/>
      <c r="AM28" s="107"/>
      <c r="AN28" s="107"/>
      <c r="AO28" s="107"/>
      <c r="AP28" s="107"/>
    </row>
    <row r="29" spans="1:46" ht="15.95" customHeight="1" x14ac:dyDescent="0.2">
      <c r="A29" s="108"/>
      <c r="B29" s="109"/>
      <c r="C29" s="109"/>
      <c r="D29" s="109"/>
      <c r="E29" s="110" t="s">
        <v>68</v>
      </c>
      <c r="F29" s="373"/>
      <c r="G29" s="373"/>
      <c r="H29" s="373"/>
      <c r="I29" s="373"/>
      <c r="J29" s="373"/>
      <c r="K29" s="373"/>
      <c r="L29" s="373"/>
      <c r="M29" s="105"/>
      <c r="N29" s="109"/>
      <c r="O29" s="109"/>
      <c r="P29" s="109"/>
      <c r="Q29" s="109"/>
      <c r="R29" s="109"/>
      <c r="S29" s="109"/>
      <c r="T29" s="110" t="s">
        <v>69</v>
      </c>
      <c r="U29" s="373"/>
      <c r="V29" s="373"/>
      <c r="W29" s="373"/>
      <c r="X29" s="373"/>
      <c r="Y29" s="373"/>
      <c r="Z29" s="374"/>
      <c r="AA29" s="107"/>
      <c r="AB29" s="107"/>
      <c r="AC29" s="107"/>
      <c r="AD29" s="107"/>
      <c r="AE29" s="107"/>
      <c r="AF29" s="107"/>
      <c r="AG29" s="107"/>
      <c r="AH29" s="107"/>
      <c r="AI29" s="107"/>
      <c r="AJ29" s="107"/>
      <c r="AK29" s="107"/>
      <c r="AL29" s="107"/>
      <c r="AM29" s="107"/>
      <c r="AN29" s="107"/>
      <c r="AO29" s="107" t="s">
        <v>37</v>
      </c>
      <c r="AP29" s="107">
        <v>660531</v>
      </c>
    </row>
    <row r="30" spans="1:46" ht="15.95" customHeight="1" x14ac:dyDescent="0.2">
      <c r="A30" s="108"/>
      <c r="B30" s="109"/>
      <c r="C30" s="109"/>
      <c r="D30" s="109"/>
      <c r="E30" s="110" t="s">
        <v>70</v>
      </c>
      <c r="F30" s="373"/>
      <c r="G30" s="373"/>
      <c r="H30" s="373"/>
      <c r="I30" s="373"/>
      <c r="J30" s="373"/>
      <c r="K30" s="373"/>
      <c r="L30" s="373"/>
      <c r="M30" s="105"/>
      <c r="N30" s="109"/>
      <c r="O30" s="109"/>
      <c r="P30" s="109"/>
      <c r="Q30" s="109"/>
      <c r="R30" s="109"/>
      <c r="S30" s="109"/>
      <c r="T30" s="110" t="s">
        <v>71</v>
      </c>
      <c r="U30" s="373"/>
      <c r="V30" s="373"/>
      <c r="W30" s="373"/>
      <c r="X30" s="373"/>
      <c r="Y30" s="373"/>
      <c r="Z30" s="374"/>
      <c r="AA30" s="107"/>
      <c r="AB30" s="107"/>
      <c r="AC30" s="107"/>
      <c r="AD30" s="107"/>
      <c r="AE30" s="107"/>
      <c r="AF30" s="107"/>
      <c r="AG30" s="107"/>
      <c r="AH30" s="107"/>
      <c r="AI30" s="107"/>
      <c r="AJ30" s="107"/>
      <c r="AK30" s="107"/>
      <c r="AL30" s="107"/>
      <c r="AM30" s="107"/>
      <c r="AN30" s="107"/>
      <c r="AO30" s="107" t="s">
        <v>46</v>
      </c>
      <c r="AP30" s="107" t="e">
        <f>#REF!+1</f>
        <v>#REF!</v>
      </c>
    </row>
    <row r="31" spans="1:46" ht="15.95" customHeight="1" x14ac:dyDescent="0.2">
      <c r="A31" s="108"/>
      <c r="B31" s="109"/>
      <c r="C31" s="109"/>
      <c r="D31" s="109"/>
      <c r="E31" s="110" t="s">
        <v>72</v>
      </c>
      <c r="F31" s="373"/>
      <c r="G31" s="373"/>
      <c r="H31" s="373"/>
      <c r="I31" s="373"/>
      <c r="J31" s="373"/>
      <c r="K31" s="373"/>
      <c r="L31" s="373"/>
      <c r="M31" s="105"/>
      <c r="N31" s="109"/>
      <c r="O31" s="138"/>
      <c r="P31" s="138"/>
      <c r="Q31" s="109"/>
      <c r="R31" s="109"/>
      <c r="S31" s="109"/>
      <c r="T31" s="110" t="s">
        <v>545</v>
      </c>
      <c r="U31" s="373"/>
      <c r="V31" s="373"/>
      <c r="W31" s="373"/>
      <c r="X31" s="373"/>
      <c r="Y31" s="373"/>
      <c r="Z31" s="374"/>
      <c r="AA31" s="107"/>
      <c r="AB31" s="107"/>
      <c r="AC31" s="107"/>
      <c r="AD31" s="107"/>
      <c r="AE31" s="107"/>
      <c r="AF31" s="107"/>
      <c r="AG31" s="107"/>
      <c r="AH31" s="107"/>
      <c r="AI31" s="107"/>
      <c r="AJ31" s="107"/>
      <c r="AK31" s="107"/>
      <c r="AL31" s="107"/>
      <c r="AM31" s="107"/>
      <c r="AN31" s="107"/>
      <c r="AO31" s="107" t="s">
        <v>50</v>
      </c>
      <c r="AP31" s="107" t="e">
        <v>#REF!</v>
      </c>
    </row>
    <row r="32" spans="1:46" ht="15.95" customHeight="1" x14ac:dyDescent="0.2">
      <c r="A32" s="108"/>
      <c r="B32" s="109"/>
      <c r="C32" s="109"/>
      <c r="D32" s="109"/>
      <c r="E32" s="110" t="s">
        <v>73</v>
      </c>
      <c r="F32" s="373"/>
      <c r="G32" s="373"/>
      <c r="H32" s="373"/>
      <c r="I32" s="373"/>
      <c r="J32" s="373"/>
      <c r="K32" s="373"/>
      <c r="L32" s="373"/>
      <c r="M32" s="105"/>
      <c r="N32" s="109"/>
      <c r="O32" s="109"/>
      <c r="P32" s="109"/>
      <c r="Q32" s="138"/>
      <c r="R32" s="138"/>
      <c r="S32" s="138"/>
      <c r="T32" s="139" t="s">
        <v>546</v>
      </c>
      <c r="U32" s="373"/>
      <c r="V32" s="373"/>
      <c r="W32" s="373"/>
      <c r="X32" s="373"/>
      <c r="Y32" s="373"/>
      <c r="Z32" s="374"/>
      <c r="AA32" s="107"/>
      <c r="AB32" s="107"/>
      <c r="AC32" s="107"/>
      <c r="AD32" s="107"/>
      <c r="AE32" s="107"/>
      <c r="AF32" s="107"/>
      <c r="AG32" s="107"/>
      <c r="AH32" s="107"/>
      <c r="AI32" s="107"/>
      <c r="AJ32" s="107"/>
      <c r="AK32" s="107"/>
      <c r="AL32" s="107"/>
      <c r="AM32" s="107"/>
      <c r="AN32" s="107"/>
      <c r="AO32" s="107" t="s">
        <v>53</v>
      </c>
      <c r="AP32" s="107" t="e">
        <v>#REF!</v>
      </c>
    </row>
    <row r="33" spans="1:42" ht="15.95" customHeight="1" x14ac:dyDescent="0.2">
      <c r="A33" s="140"/>
      <c r="B33" s="138"/>
      <c r="C33" s="138"/>
      <c r="D33" s="138"/>
      <c r="E33" s="139" t="s">
        <v>547</v>
      </c>
      <c r="F33" s="373"/>
      <c r="G33" s="373"/>
      <c r="H33" s="373"/>
      <c r="I33" s="373"/>
      <c r="J33" s="373"/>
      <c r="K33" s="373"/>
      <c r="L33" s="373"/>
      <c r="M33" s="105"/>
      <c r="N33" s="109"/>
      <c r="O33" s="109"/>
      <c r="P33" s="109"/>
      <c r="Q33" s="109"/>
      <c r="R33" s="109"/>
      <c r="S33" s="109"/>
      <c r="T33" s="110" t="s">
        <v>74</v>
      </c>
      <c r="U33" s="373"/>
      <c r="V33" s="373"/>
      <c r="W33" s="373"/>
      <c r="X33" s="373"/>
      <c r="Y33" s="373"/>
      <c r="Z33" s="374"/>
      <c r="AA33" s="107"/>
      <c r="AB33" s="107"/>
      <c r="AC33" s="107"/>
      <c r="AD33" s="107"/>
      <c r="AE33" s="107"/>
      <c r="AF33" s="107"/>
      <c r="AG33" s="107"/>
      <c r="AH33" s="107"/>
      <c r="AI33" s="107"/>
      <c r="AJ33" s="107"/>
      <c r="AK33" s="107"/>
      <c r="AL33" s="107"/>
      <c r="AM33" s="107"/>
      <c r="AN33" s="107"/>
      <c r="AO33" s="107" t="s">
        <v>57</v>
      </c>
      <c r="AP33" s="107" t="e">
        <v>#REF!</v>
      </c>
    </row>
    <row r="34" spans="1:42" ht="15.95" customHeight="1" x14ac:dyDescent="0.2">
      <c r="A34" s="108"/>
      <c r="B34" s="109"/>
      <c r="C34" s="109"/>
      <c r="D34" s="109"/>
      <c r="E34" s="110" t="s">
        <v>75</v>
      </c>
      <c r="F34" s="373"/>
      <c r="G34" s="373"/>
      <c r="H34" s="373"/>
      <c r="I34" s="373"/>
      <c r="J34" s="373"/>
      <c r="K34" s="373"/>
      <c r="L34" s="373"/>
      <c r="M34" s="105"/>
      <c r="N34" s="109"/>
      <c r="O34" s="109"/>
      <c r="P34" s="109"/>
      <c r="Q34" s="109"/>
      <c r="R34" s="109"/>
      <c r="S34" s="109"/>
      <c r="T34" s="110" t="s">
        <v>76</v>
      </c>
      <c r="U34" s="373"/>
      <c r="V34" s="373"/>
      <c r="W34" s="373"/>
      <c r="X34" s="373"/>
      <c r="Y34" s="373"/>
      <c r="Z34" s="374"/>
      <c r="AA34" s="107"/>
      <c r="AB34" s="107"/>
      <c r="AC34" s="107"/>
      <c r="AD34" s="107"/>
      <c r="AE34" s="107"/>
      <c r="AF34" s="107"/>
      <c r="AG34" s="107"/>
      <c r="AH34" s="107"/>
      <c r="AI34" s="107"/>
      <c r="AJ34" s="107"/>
      <c r="AK34" s="107"/>
      <c r="AL34" s="107"/>
      <c r="AM34" s="107"/>
      <c r="AN34" s="107"/>
      <c r="AO34" s="107" t="s">
        <v>61</v>
      </c>
      <c r="AP34" s="107" t="e">
        <f>AP33+1</f>
        <v>#REF!</v>
      </c>
    </row>
    <row r="35" spans="1:42" ht="8.1" customHeight="1" x14ac:dyDescent="0.2">
      <c r="A35" s="108"/>
      <c r="B35" s="109"/>
      <c r="C35" s="109"/>
      <c r="D35" s="109"/>
      <c r="E35" s="110"/>
      <c r="F35" s="105"/>
      <c r="G35" s="105"/>
      <c r="H35" s="105"/>
      <c r="I35" s="105"/>
      <c r="J35" s="105"/>
      <c r="K35" s="105"/>
      <c r="L35" s="105"/>
      <c r="M35" s="105"/>
      <c r="N35" s="109"/>
      <c r="O35" s="109"/>
      <c r="P35" s="109"/>
      <c r="Q35" s="109"/>
      <c r="R35" s="109"/>
      <c r="S35" s="109"/>
      <c r="T35" s="110"/>
      <c r="U35" s="105"/>
      <c r="V35" s="105"/>
      <c r="W35" s="105"/>
      <c r="X35" s="105"/>
      <c r="Y35" s="105"/>
      <c r="Z35" s="106"/>
      <c r="AA35" s="107"/>
      <c r="AB35" s="107"/>
      <c r="AC35" s="107"/>
      <c r="AD35" s="107"/>
      <c r="AE35" s="107"/>
      <c r="AF35" s="107"/>
      <c r="AG35" s="107"/>
      <c r="AH35" s="107"/>
      <c r="AI35" s="107"/>
      <c r="AJ35" s="107"/>
      <c r="AK35" s="107"/>
      <c r="AL35" s="107"/>
      <c r="AM35" s="107"/>
      <c r="AN35" s="107"/>
      <c r="AO35" s="107"/>
      <c r="AP35" s="107"/>
    </row>
    <row r="36" spans="1:42" ht="15.95" customHeight="1" x14ac:dyDescent="0.2">
      <c r="A36" s="141"/>
      <c r="B36" s="109"/>
      <c r="C36" s="109"/>
      <c r="D36" s="109"/>
      <c r="E36" s="110"/>
      <c r="F36" s="109"/>
      <c r="G36" s="110" t="s">
        <v>77</v>
      </c>
      <c r="H36" s="109"/>
      <c r="I36" s="110" t="s">
        <v>78</v>
      </c>
      <c r="J36" s="375"/>
      <c r="K36" s="375"/>
      <c r="L36" s="142" t="s">
        <v>79</v>
      </c>
      <c r="M36" s="375"/>
      <c r="N36" s="375"/>
      <c r="O36" s="142" t="s">
        <v>80</v>
      </c>
      <c r="P36" s="375"/>
      <c r="Q36" s="375"/>
      <c r="R36" s="142" t="s">
        <v>81</v>
      </c>
      <c r="S36" s="375"/>
      <c r="T36" s="375"/>
      <c r="U36" s="131"/>
      <c r="V36" s="109"/>
      <c r="W36" s="109"/>
      <c r="X36" s="109"/>
      <c r="Y36" s="109"/>
      <c r="Z36" s="132"/>
      <c r="AA36" s="107"/>
      <c r="AB36" s="107"/>
      <c r="AC36" s="107"/>
      <c r="AD36" s="107"/>
      <c r="AE36" s="107"/>
      <c r="AF36" s="107"/>
      <c r="AG36" s="107"/>
      <c r="AH36" s="107"/>
      <c r="AI36" s="107"/>
      <c r="AJ36" s="107"/>
      <c r="AK36" s="107"/>
      <c r="AL36" s="107"/>
      <c r="AM36" s="107"/>
      <c r="AN36" s="107"/>
      <c r="AO36" s="107"/>
      <c r="AP36" s="107"/>
    </row>
    <row r="37" spans="1:42" ht="3.95" customHeight="1" thickBot="1" x14ac:dyDescent="0.25">
      <c r="A37" s="143"/>
      <c r="B37" s="125"/>
      <c r="C37" s="125"/>
      <c r="D37" s="125"/>
      <c r="E37" s="125"/>
      <c r="F37" s="125"/>
      <c r="G37" s="125"/>
      <c r="H37" s="125"/>
      <c r="I37" s="144"/>
      <c r="J37" s="125"/>
      <c r="K37" s="125"/>
      <c r="L37" s="125"/>
      <c r="M37" s="125"/>
      <c r="N37" s="125"/>
      <c r="O37" s="125"/>
      <c r="P37" s="125"/>
      <c r="Q37" s="125"/>
      <c r="R37" s="125"/>
      <c r="S37" s="125"/>
      <c r="T37" s="125"/>
      <c r="U37" s="125"/>
      <c r="V37" s="125"/>
      <c r="W37" s="125"/>
      <c r="X37" s="125"/>
      <c r="Y37" s="125"/>
      <c r="Z37" s="127"/>
      <c r="AA37" s="107"/>
      <c r="AB37" s="107"/>
      <c r="AC37" s="107"/>
      <c r="AD37" s="107"/>
      <c r="AE37" s="107"/>
      <c r="AF37" s="107"/>
      <c r="AG37" s="107"/>
      <c r="AH37" s="107"/>
      <c r="AI37" s="107"/>
      <c r="AJ37" s="107"/>
      <c r="AK37" s="107"/>
      <c r="AL37" s="107"/>
      <c r="AM37" s="107"/>
      <c r="AN37" s="107"/>
      <c r="AO37" s="107"/>
      <c r="AP37" s="107"/>
    </row>
    <row r="38" spans="1:42" ht="15.95" customHeight="1" thickTop="1" x14ac:dyDescent="0.2">
      <c r="A38" s="108"/>
      <c r="B38" s="109"/>
      <c r="C38" s="109"/>
      <c r="D38" s="109"/>
      <c r="E38" s="109"/>
      <c r="F38" s="109"/>
      <c r="G38" s="109"/>
      <c r="H38" s="109"/>
      <c r="I38" s="109"/>
      <c r="J38" s="109"/>
      <c r="K38" s="145" t="s">
        <v>82</v>
      </c>
      <c r="L38" s="146"/>
      <c r="M38" s="146"/>
      <c r="N38" s="146"/>
      <c r="O38" s="146"/>
      <c r="P38" s="147"/>
      <c r="Q38" s="131"/>
      <c r="R38" s="109"/>
      <c r="S38" s="109"/>
      <c r="T38" s="109"/>
      <c r="U38" s="109"/>
      <c r="V38" s="109"/>
      <c r="W38" s="109"/>
      <c r="X38" s="109"/>
      <c r="Y38" s="109"/>
      <c r="Z38" s="132"/>
    </row>
    <row r="39" spans="1:42" ht="15.95" customHeight="1" x14ac:dyDescent="0.25">
      <c r="A39" s="148" t="s">
        <v>83</v>
      </c>
      <c r="B39" s="105"/>
      <c r="C39" s="109"/>
      <c r="D39" s="109"/>
      <c r="E39" s="109"/>
      <c r="F39" s="109"/>
      <c r="G39" s="109"/>
      <c r="H39" s="110" t="s">
        <v>84</v>
      </c>
      <c r="I39" s="105"/>
      <c r="J39" s="116"/>
      <c r="K39" s="376"/>
      <c r="L39" s="376"/>
      <c r="M39" s="376"/>
      <c r="N39" s="376"/>
      <c r="O39" s="376"/>
      <c r="P39" s="376"/>
      <c r="Q39" s="376"/>
      <c r="R39" s="376"/>
      <c r="S39" s="376"/>
      <c r="T39" s="105"/>
      <c r="U39" s="110" t="s">
        <v>85</v>
      </c>
      <c r="V39" s="398"/>
      <c r="W39" s="398"/>
      <c r="X39" s="398"/>
      <c r="Y39" s="398"/>
      <c r="Z39" s="399"/>
    </row>
    <row r="40" spans="1:42" ht="15.95" customHeight="1" x14ac:dyDescent="0.25">
      <c r="A40" s="148" t="s">
        <v>86</v>
      </c>
      <c r="B40" s="105"/>
      <c r="C40" s="109"/>
      <c r="D40" s="109"/>
      <c r="E40" s="109"/>
      <c r="F40" s="109"/>
      <c r="G40" s="109"/>
      <c r="H40" s="110" t="s">
        <v>87</v>
      </c>
      <c r="I40" s="116"/>
      <c r="J40" s="116"/>
      <c r="K40" s="379"/>
      <c r="L40" s="379"/>
      <c r="M40" s="379"/>
      <c r="N40" s="379"/>
      <c r="O40" s="379"/>
      <c r="P40" s="379"/>
      <c r="Q40" s="379"/>
      <c r="R40" s="379"/>
      <c r="S40" s="379"/>
      <c r="T40" s="105"/>
      <c r="U40" s="110" t="s">
        <v>85</v>
      </c>
      <c r="V40" s="400"/>
      <c r="W40" s="400"/>
      <c r="X40" s="400"/>
      <c r="Y40" s="400"/>
      <c r="Z40" s="401"/>
    </row>
    <row r="41" spans="1:42" ht="15.95" customHeight="1" x14ac:dyDescent="0.25">
      <c r="A41" s="148" t="s">
        <v>88</v>
      </c>
      <c r="B41" s="105"/>
      <c r="C41" s="109"/>
      <c r="D41" s="105"/>
      <c r="E41" s="109"/>
      <c r="F41" s="105"/>
      <c r="G41" s="105"/>
      <c r="H41" s="105"/>
      <c r="I41" s="105"/>
      <c r="J41" s="110" t="s">
        <v>89</v>
      </c>
      <c r="K41" s="423"/>
      <c r="L41" s="423"/>
      <c r="M41" s="423"/>
      <c r="N41" s="423"/>
      <c r="O41" s="423"/>
      <c r="P41" s="423"/>
      <c r="Q41" s="423"/>
      <c r="R41" s="423"/>
      <c r="S41" s="423"/>
      <c r="T41" s="105"/>
      <c r="U41" s="110" t="s">
        <v>85</v>
      </c>
      <c r="V41" s="424"/>
      <c r="W41" s="424"/>
      <c r="X41" s="424"/>
      <c r="Y41" s="424"/>
      <c r="Z41" s="425"/>
    </row>
    <row r="42" spans="1:42" ht="15.95" customHeight="1" x14ac:dyDescent="0.25">
      <c r="A42" s="148" t="s">
        <v>90</v>
      </c>
      <c r="B42" s="105"/>
      <c r="C42" s="109"/>
      <c r="D42" s="109"/>
      <c r="E42" s="109"/>
      <c r="F42" s="109"/>
      <c r="G42" s="109"/>
      <c r="H42" s="110" t="s">
        <v>91</v>
      </c>
      <c r="I42" s="105"/>
      <c r="J42" s="105"/>
      <c r="K42" s="379"/>
      <c r="L42" s="379"/>
      <c r="M42" s="379"/>
      <c r="N42" s="379"/>
      <c r="O42" s="379"/>
      <c r="P42" s="379"/>
      <c r="Q42" s="379"/>
      <c r="R42" s="379"/>
      <c r="S42" s="379"/>
      <c r="T42" s="105"/>
      <c r="U42" s="110" t="s">
        <v>85</v>
      </c>
      <c r="V42" s="400"/>
      <c r="W42" s="400"/>
      <c r="X42" s="400"/>
      <c r="Y42" s="400"/>
      <c r="Z42" s="401"/>
    </row>
    <row r="43" spans="1:42" ht="15.95" customHeight="1" x14ac:dyDescent="0.25">
      <c r="A43" s="148" t="s">
        <v>92</v>
      </c>
      <c r="B43" s="105"/>
      <c r="C43" s="109"/>
      <c r="D43" s="109"/>
      <c r="E43" s="109"/>
      <c r="F43" s="109"/>
      <c r="G43" s="109"/>
      <c r="H43" s="110" t="s">
        <v>93</v>
      </c>
      <c r="I43" s="105"/>
      <c r="J43" s="105"/>
      <c r="K43" s="379"/>
      <c r="L43" s="379"/>
      <c r="M43" s="379"/>
      <c r="N43" s="379"/>
      <c r="O43" s="379"/>
      <c r="P43" s="379"/>
      <c r="Q43" s="379"/>
      <c r="R43" s="379"/>
      <c r="S43" s="379"/>
      <c r="T43" s="105"/>
      <c r="U43" s="110" t="s">
        <v>85</v>
      </c>
      <c r="V43" s="400"/>
      <c r="W43" s="400"/>
      <c r="X43" s="400"/>
      <c r="Y43" s="400"/>
      <c r="Z43" s="401"/>
    </row>
    <row r="44" spans="1:42" ht="8.1" customHeight="1" thickBot="1" x14ac:dyDescent="0.25">
      <c r="A44" s="149"/>
      <c r="B44" s="150"/>
      <c r="C44" s="150"/>
      <c r="D44" s="150"/>
      <c r="E44" s="150"/>
      <c r="F44" s="150"/>
      <c r="G44" s="150"/>
      <c r="H44" s="150"/>
      <c r="I44" s="150"/>
      <c r="J44" s="150"/>
      <c r="K44" s="150"/>
      <c r="L44" s="150"/>
      <c r="M44" s="150"/>
      <c r="N44" s="150"/>
      <c r="O44" s="150"/>
      <c r="P44" s="150"/>
      <c r="Q44" s="150"/>
      <c r="R44" s="150"/>
      <c r="S44" s="150"/>
      <c r="T44" s="150"/>
      <c r="U44" s="150"/>
      <c r="V44" s="150"/>
      <c r="W44" s="150"/>
      <c r="X44" s="125"/>
      <c r="Y44" s="125"/>
      <c r="Z44" s="127"/>
    </row>
    <row r="45" spans="1:42" ht="15.95" customHeight="1" thickTop="1" x14ac:dyDescent="0.2">
      <c r="A45" s="151"/>
      <c r="B45" s="152"/>
      <c r="C45" s="135"/>
      <c r="D45" s="405" t="s">
        <v>94</v>
      </c>
      <c r="E45" s="406"/>
      <c r="F45" s="406"/>
      <c r="G45" s="406"/>
      <c r="H45" s="406"/>
      <c r="I45" s="406"/>
      <c r="J45" s="406"/>
      <c r="K45" s="406"/>
      <c r="L45" s="406"/>
      <c r="M45" s="406"/>
      <c r="N45" s="406"/>
      <c r="O45" s="406"/>
      <c r="P45" s="406"/>
      <c r="Q45" s="406"/>
      <c r="R45" s="406"/>
      <c r="S45" s="406"/>
      <c r="T45" s="406"/>
      <c r="U45" s="406"/>
      <c r="V45" s="406"/>
      <c r="W45" s="407"/>
      <c r="X45" s="113"/>
      <c r="Y45" s="113"/>
      <c r="Z45" s="153"/>
    </row>
    <row r="46" spans="1:42" ht="15.95" customHeight="1" x14ac:dyDescent="0.25">
      <c r="A46" s="104"/>
      <c r="B46" s="105"/>
      <c r="C46" s="105"/>
      <c r="D46" s="110" t="s">
        <v>95</v>
      </c>
      <c r="E46" s="376"/>
      <c r="F46" s="376"/>
      <c r="G46" s="376"/>
      <c r="H46" s="376"/>
      <c r="I46" s="376"/>
      <c r="J46" s="376"/>
      <c r="K46" s="376"/>
      <c r="L46" s="376"/>
      <c r="M46" s="376"/>
      <c r="N46" s="376"/>
      <c r="O46" s="376"/>
      <c r="P46" s="376"/>
      <c r="Q46" s="109"/>
      <c r="R46" s="109"/>
      <c r="S46" s="109"/>
      <c r="T46" s="113"/>
      <c r="U46" s="110" t="s">
        <v>96</v>
      </c>
      <c r="V46" s="376"/>
      <c r="W46" s="376"/>
      <c r="X46" s="376"/>
      <c r="Y46" s="376"/>
      <c r="Z46" s="377"/>
    </row>
    <row r="47" spans="1:42" ht="15.95" customHeight="1" x14ac:dyDescent="0.25">
      <c r="A47" s="104"/>
      <c r="B47" s="154"/>
      <c r="C47" s="109"/>
      <c r="D47" s="110" t="s">
        <v>115</v>
      </c>
      <c r="E47" s="426">
        <f>'Yr1 Req'!E47:P47</f>
        <v>0</v>
      </c>
      <c r="F47" s="426"/>
      <c r="G47" s="426"/>
      <c r="H47" s="426"/>
      <c r="I47" s="426"/>
      <c r="J47" s="426"/>
      <c r="K47" s="426"/>
      <c r="L47" s="426"/>
      <c r="M47" s="426"/>
      <c r="N47" s="426"/>
      <c r="O47" s="426"/>
      <c r="P47" s="426"/>
      <c r="Q47" s="109"/>
      <c r="R47" s="109"/>
      <c r="S47" s="109"/>
      <c r="T47" s="113"/>
      <c r="U47" s="110" t="s">
        <v>97</v>
      </c>
      <c r="V47" s="427">
        <f>'Yr1 Req'!V47:Z47</f>
        <v>0</v>
      </c>
      <c r="W47" s="427"/>
      <c r="X47" s="427"/>
      <c r="Y47" s="427"/>
      <c r="Z47" s="428"/>
    </row>
    <row r="48" spans="1:42" ht="15.95" customHeight="1" x14ac:dyDescent="0.25">
      <c r="A48" s="151" t="s">
        <v>116</v>
      </c>
      <c r="B48" s="135"/>
      <c r="C48" s="135"/>
      <c r="D48" s="135"/>
      <c r="E48" s="429">
        <f>'Yr1 Req'!E48:P48</f>
        <v>0</v>
      </c>
      <c r="F48" s="429"/>
      <c r="G48" s="429"/>
      <c r="H48" s="429"/>
      <c r="I48" s="429"/>
      <c r="J48" s="429"/>
      <c r="K48" s="429"/>
      <c r="L48" s="429"/>
      <c r="M48" s="429"/>
      <c r="N48" s="429"/>
      <c r="O48" s="429"/>
      <c r="P48" s="429"/>
      <c r="Q48" s="109"/>
      <c r="R48" s="109"/>
      <c r="S48" s="109"/>
      <c r="T48" s="113"/>
      <c r="U48" s="110" t="s">
        <v>99</v>
      </c>
      <c r="V48" s="430"/>
      <c r="W48" s="430"/>
      <c r="X48" s="430"/>
      <c r="Y48" s="430"/>
      <c r="Z48" s="431"/>
    </row>
    <row r="49" spans="1:26" ht="15.95" customHeight="1" x14ac:dyDescent="0.25">
      <c r="A49" s="104"/>
      <c r="B49" s="113"/>
      <c r="C49" s="155"/>
      <c r="D49" s="110" t="s">
        <v>98</v>
      </c>
      <c r="E49" s="432">
        <f>'Yr1 Req'!E49:P49</f>
        <v>0</v>
      </c>
      <c r="F49" s="432"/>
      <c r="G49" s="432"/>
      <c r="H49" s="432"/>
      <c r="I49" s="432"/>
      <c r="J49" s="432"/>
      <c r="K49" s="432"/>
      <c r="L49" s="432"/>
      <c r="M49" s="432"/>
      <c r="N49" s="432"/>
      <c r="O49" s="432"/>
      <c r="P49" s="432"/>
      <c r="Q49" s="109"/>
      <c r="R49" s="109"/>
      <c r="S49" s="109"/>
      <c r="T49" s="113"/>
      <c r="U49" s="110" t="s">
        <v>101</v>
      </c>
      <c r="V49" s="430"/>
      <c r="W49" s="430"/>
      <c r="X49" s="430"/>
      <c r="Y49" s="430"/>
      <c r="Z49" s="431"/>
    </row>
    <row r="50" spans="1:26" ht="15.95" customHeight="1" x14ac:dyDescent="0.25">
      <c r="A50" s="104"/>
      <c r="B50" s="113"/>
      <c r="C50" s="155"/>
      <c r="D50" s="110" t="s">
        <v>100</v>
      </c>
      <c r="E50" s="432">
        <f>'Yr1 Req'!E50:P50</f>
        <v>0</v>
      </c>
      <c r="F50" s="432"/>
      <c r="G50" s="432"/>
      <c r="H50" s="432"/>
      <c r="I50" s="432"/>
      <c r="J50" s="432"/>
      <c r="K50" s="432"/>
      <c r="L50" s="432"/>
      <c r="M50" s="432"/>
      <c r="N50" s="432"/>
      <c r="O50" s="432"/>
      <c r="P50" s="432"/>
      <c r="Q50" s="109"/>
      <c r="R50" s="109"/>
      <c r="S50" s="109"/>
      <c r="T50" s="113"/>
      <c r="U50" s="110" t="s">
        <v>102</v>
      </c>
      <c r="V50" s="379"/>
      <c r="W50" s="379"/>
      <c r="X50" s="379"/>
      <c r="Y50" s="379"/>
      <c r="Z50" s="380"/>
    </row>
    <row r="51" spans="1:26" ht="15.95" customHeight="1" x14ac:dyDescent="0.25">
      <c r="A51" s="104"/>
      <c r="B51" s="113"/>
      <c r="C51" s="155"/>
      <c r="D51" s="110" t="s">
        <v>32</v>
      </c>
      <c r="E51" s="379"/>
      <c r="F51" s="379"/>
      <c r="G51" s="379"/>
      <c r="H51" s="379"/>
      <c r="I51" s="379"/>
      <c r="J51" s="379"/>
      <c r="K51" s="379"/>
      <c r="L51" s="379"/>
      <c r="M51" s="379"/>
      <c r="N51" s="379"/>
      <c r="O51" s="379"/>
      <c r="P51" s="379"/>
      <c r="Q51" s="109"/>
      <c r="R51" s="109"/>
      <c r="S51" s="109"/>
      <c r="T51" s="113"/>
      <c r="U51" s="110" t="s">
        <v>104</v>
      </c>
      <c r="V51" s="418"/>
      <c r="W51" s="418"/>
      <c r="X51" s="418"/>
      <c r="Y51" s="418"/>
      <c r="Z51" s="419"/>
    </row>
    <row r="52" spans="1:26" ht="15.95" customHeight="1" x14ac:dyDescent="0.25">
      <c r="A52" s="141"/>
      <c r="B52" s="113"/>
      <c r="C52" s="155"/>
      <c r="D52" s="110" t="s">
        <v>103</v>
      </c>
      <c r="E52" s="379"/>
      <c r="F52" s="379"/>
      <c r="G52" s="379"/>
      <c r="H52" s="379"/>
      <c r="I52" s="379"/>
      <c r="J52" s="379"/>
      <c r="K52" s="379"/>
      <c r="L52" s="379"/>
      <c r="M52" s="379"/>
      <c r="N52" s="379"/>
      <c r="O52" s="379"/>
      <c r="P52" s="379"/>
      <c r="Q52" s="109"/>
      <c r="R52" s="109"/>
      <c r="S52" s="109"/>
      <c r="T52" s="113"/>
      <c r="U52" s="110"/>
      <c r="V52" s="156"/>
      <c r="W52" s="156"/>
      <c r="X52" s="156"/>
      <c r="Y52" s="156"/>
      <c r="Z52" s="157"/>
    </row>
    <row r="53" spans="1:26" ht="15.95" customHeight="1" x14ac:dyDescent="0.2">
      <c r="A53" s="108"/>
      <c r="B53" s="109"/>
      <c r="C53" s="109"/>
      <c r="D53" s="113"/>
      <c r="E53" s="113" t="s">
        <v>105</v>
      </c>
      <c r="F53" s="113"/>
      <c r="G53" s="113"/>
      <c r="H53" s="412">
        <f>SUM(Budget!H83)</f>
        <v>0</v>
      </c>
      <c r="I53" s="413"/>
      <c r="J53" s="413"/>
      <c r="K53" s="113"/>
      <c r="L53" s="113" t="s">
        <v>106</v>
      </c>
      <c r="M53" s="113"/>
      <c r="N53" s="412">
        <f>SUM(Budget!L83)</f>
        <v>0</v>
      </c>
      <c r="O53" s="413"/>
      <c r="P53" s="413"/>
      <c r="Q53" s="113"/>
      <c r="R53" s="113" t="s">
        <v>107</v>
      </c>
      <c r="S53" s="113"/>
      <c r="T53" s="414">
        <f>SUM(Budget!H81)</f>
        <v>0</v>
      </c>
      <c r="U53" s="415"/>
      <c r="V53" s="415"/>
      <c r="W53" s="113"/>
      <c r="X53" s="113"/>
      <c r="Y53" s="113"/>
      <c r="Z53" s="153"/>
    </row>
    <row r="54" spans="1:26" ht="8.1" customHeight="1" thickBot="1" x14ac:dyDescent="0.25">
      <c r="A54" s="158"/>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60"/>
    </row>
    <row r="55" spans="1:26" s="162" customFormat="1" x14ac:dyDescent="0.2">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row>
    <row r="56" spans="1:26" s="162" customFormat="1" x14ac:dyDescent="0.2">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row>
    <row r="57" spans="1:26" s="162" customFormat="1" x14ac:dyDescent="0.2">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row>
    <row r="58" spans="1:26" s="162" customFormat="1" x14ac:dyDescent="0.2">
      <c r="A58" s="161"/>
      <c r="B58" s="161"/>
      <c r="C58" s="161"/>
      <c r="D58" s="161"/>
      <c r="E58" s="161"/>
      <c r="F58" s="161"/>
      <c r="G58" s="161"/>
      <c r="H58" s="161"/>
      <c r="I58" s="161"/>
      <c r="J58" s="161"/>
      <c r="K58" s="161"/>
      <c r="N58" s="161"/>
      <c r="O58" s="161"/>
      <c r="P58" s="161"/>
      <c r="Q58" s="161"/>
      <c r="R58" s="161"/>
      <c r="S58" s="161"/>
      <c r="T58" s="161"/>
      <c r="U58" s="161"/>
      <c r="V58" s="161"/>
      <c r="W58" s="161"/>
      <c r="X58" s="161"/>
      <c r="Y58" s="161"/>
      <c r="Z58" s="161"/>
    </row>
    <row r="59" spans="1:26" s="162" customFormat="1" x14ac:dyDescent="0.2">
      <c r="A59" s="161"/>
      <c r="B59" s="161"/>
      <c r="C59" s="161"/>
      <c r="D59" s="161"/>
      <c r="E59" s="161"/>
      <c r="F59" s="161"/>
      <c r="G59" s="161"/>
      <c r="H59" s="161"/>
      <c r="I59" s="161"/>
      <c r="J59" s="161"/>
      <c r="K59" s="161"/>
      <c r="N59" s="161"/>
      <c r="O59" s="161"/>
      <c r="P59" s="161"/>
      <c r="Q59" s="161"/>
      <c r="R59" s="161"/>
      <c r="S59" s="161"/>
      <c r="T59" s="161"/>
      <c r="U59" s="161"/>
      <c r="V59" s="161"/>
      <c r="W59" s="161"/>
      <c r="X59" s="161"/>
      <c r="Y59" s="161"/>
      <c r="Z59" s="161"/>
    </row>
    <row r="60" spans="1:26" s="162" customFormat="1" x14ac:dyDescent="0.2">
      <c r="A60" s="161"/>
      <c r="B60" s="161"/>
      <c r="C60" s="161"/>
      <c r="D60" s="161"/>
      <c r="E60" s="161"/>
      <c r="F60" s="161"/>
      <c r="G60" s="161"/>
      <c r="H60" s="161"/>
      <c r="I60" s="161"/>
      <c r="J60" s="161"/>
      <c r="K60" s="161"/>
      <c r="N60" s="161"/>
      <c r="O60" s="161"/>
      <c r="P60" s="161"/>
      <c r="Q60" s="161"/>
      <c r="R60" s="161"/>
      <c r="S60" s="161"/>
      <c r="T60" s="161"/>
      <c r="U60" s="161"/>
      <c r="V60" s="161"/>
      <c r="W60" s="161"/>
      <c r="X60" s="161"/>
      <c r="Y60" s="161"/>
      <c r="Z60" s="161"/>
    </row>
    <row r="61" spans="1:26" s="162" customFormat="1" x14ac:dyDescent="0.2">
      <c r="A61" s="161"/>
      <c r="B61" s="161"/>
      <c r="C61" s="161"/>
      <c r="D61" s="161"/>
      <c r="E61" s="161"/>
      <c r="F61" s="161"/>
      <c r="G61" s="161"/>
      <c r="H61" s="161"/>
      <c r="I61" s="161"/>
      <c r="J61" s="161"/>
      <c r="K61" s="161"/>
      <c r="N61" s="161"/>
      <c r="O61" s="161"/>
      <c r="P61" s="161"/>
      <c r="Q61" s="161"/>
      <c r="R61" s="161"/>
      <c r="S61" s="161"/>
      <c r="T61" s="161"/>
      <c r="U61" s="161"/>
      <c r="V61" s="161"/>
      <c r="W61" s="161"/>
      <c r="X61" s="161"/>
      <c r="Y61" s="161"/>
      <c r="Z61" s="161"/>
    </row>
    <row r="62" spans="1:26" x14ac:dyDescent="0.2">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row>
    <row r="63" spans="1:26" x14ac:dyDescent="0.2">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row>
    <row r="68" spans="1:22" x14ac:dyDescent="0.2">
      <c r="A68" s="163" t="s">
        <v>108</v>
      </c>
      <c r="B68" s="163"/>
      <c r="C68" s="164"/>
      <c r="D68" s="164"/>
      <c r="E68" s="164"/>
      <c r="F68" s="164"/>
      <c r="M68" s="165" t="s">
        <v>82</v>
      </c>
      <c r="V68" s="165" t="s">
        <v>109</v>
      </c>
    </row>
    <row r="69" spans="1:22" x14ac:dyDescent="0.2">
      <c r="A69" s="163"/>
      <c r="B69" s="163"/>
      <c r="C69" s="164"/>
      <c r="D69" s="164"/>
      <c r="E69" s="164"/>
      <c r="F69" s="164"/>
    </row>
    <row r="70" spans="1:22" x14ac:dyDescent="0.2">
      <c r="A70" s="166" t="s">
        <v>117</v>
      </c>
      <c r="B70" s="164"/>
      <c r="C70" s="164"/>
      <c r="D70" s="164"/>
      <c r="E70" s="164"/>
      <c r="F70" s="164"/>
      <c r="M70" s="352" t="s">
        <v>946</v>
      </c>
      <c r="V70" s="167" t="s">
        <v>110</v>
      </c>
    </row>
    <row r="71" spans="1:22" x14ac:dyDescent="0.2">
      <c r="A71" s="166" t="s">
        <v>118</v>
      </c>
      <c r="B71" s="164"/>
      <c r="C71" s="164"/>
      <c r="D71" s="164"/>
      <c r="E71" s="164"/>
      <c r="F71" s="164"/>
      <c r="M71" s="352" t="s">
        <v>544</v>
      </c>
      <c r="V71" s="167" t="s">
        <v>111</v>
      </c>
    </row>
    <row r="72" spans="1:22" x14ac:dyDescent="0.2">
      <c r="A72" s="166" t="s">
        <v>119</v>
      </c>
      <c r="B72" s="164"/>
      <c r="C72" s="164"/>
      <c r="D72" s="164"/>
      <c r="E72" s="164"/>
      <c r="F72" s="164"/>
      <c r="M72" s="352" t="s">
        <v>944</v>
      </c>
      <c r="V72" s="167" t="s">
        <v>112</v>
      </c>
    </row>
    <row r="73" spans="1:22" x14ac:dyDescent="0.2">
      <c r="A73" s="166" t="s">
        <v>120</v>
      </c>
      <c r="B73" s="164"/>
      <c r="C73" s="164"/>
      <c r="D73" s="164"/>
      <c r="E73" s="164"/>
      <c r="F73" s="164"/>
      <c r="M73" s="352" t="s">
        <v>947</v>
      </c>
      <c r="V73" s="167" t="s">
        <v>113</v>
      </c>
    </row>
    <row r="74" spans="1:22" x14ac:dyDescent="0.2">
      <c r="A74" s="166" t="s">
        <v>121</v>
      </c>
      <c r="B74" s="164"/>
      <c r="C74" s="164"/>
      <c r="D74" s="164"/>
      <c r="E74" s="164"/>
      <c r="F74" s="164"/>
      <c r="M74" s="352" t="s">
        <v>948</v>
      </c>
      <c r="V74" s="167" t="s">
        <v>114</v>
      </c>
    </row>
    <row r="75" spans="1:22" x14ac:dyDescent="0.2">
      <c r="A75" s="166" t="s">
        <v>122</v>
      </c>
      <c r="B75" s="164"/>
      <c r="C75" s="164"/>
      <c r="D75" s="164"/>
      <c r="E75" s="164"/>
      <c r="F75" s="164"/>
      <c r="M75" s="352" t="s">
        <v>949</v>
      </c>
    </row>
    <row r="76" spans="1:22" x14ac:dyDescent="0.2">
      <c r="A76" s="166" t="s">
        <v>123</v>
      </c>
      <c r="B76" s="164"/>
      <c r="C76" s="164"/>
      <c r="D76" s="164"/>
      <c r="E76" s="164"/>
      <c r="F76" s="164"/>
      <c r="M76" s="349"/>
    </row>
    <row r="77" spans="1:22" x14ac:dyDescent="0.2">
      <c r="A77" s="166" t="s">
        <v>124</v>
      </c>
      <c r="B77" s="164"/>
      <c r="C77" s="164"/>
      <c r="D77" s="164"/>
      <c r="E77" s="164"/>
      <c r="F77" s="164"/>
      <c r="M77" s="168" t="s">
        <v>518</v>
      </c>
    </row>
    <row r="78" spans="1:22" x14ac:dyDescent="0.2">
      <c r="A78" s="166" t="s">
        <v>125</v>
      </c>
      <c r="B78" s="164"/>
      <c r="C78" s="164"/>
      <c r="D78" s="164"/>
      <c r="E78" s="164"/>
      <c r="F78" s="164"/>
    </row>
    <row r="79" spans="1:22" x14ac:dyDescent="0.2">
      <c r="A79" s="166" t="s">
        <v>126</v>
      </c>
      <c r="B79" s="164"/>
      <c r="C79" s="164"/>
      <c r="D79" s="164"/>
      <c r="E79" s="164"/>
      <c r="F79" s="164"/>
      <c r="M79" s="96" t="s">
        <v>519</v>
      </c>
    </row>
    <row r="80" spans="1:22" ht="13.5" x14ac:dyDescent="0.25">
      <c r="A80" s="166" t="s">
        <v>127</v>
      </c>
      <c r="B80" s="164"/>
      <c r="C80" s="164"/>
      <c r="D80" s="164"/>
      <c r="E80" s="164"/>
      <c r="F80" s="164"/>
      <c r="M80" s="96" t="s">
        <v>520</v>
      </c>
      <c r="P80" s="169"/>
      <c r="Q80" s="162"/>
    </row>
    <row r="81" spans="1:35" ht="13.5" x14ac:dyDescent="0.25">
      <c r="A81" s="166" t="s">
        <v>128</v>
      </c>
      <c r="B81" s="164"/>
      <c r="C81" s="164"/>
      <c r="D81" s="164"/>
      <c r="E81" s="164"/>
      <c r="F81" s="164"/>
      <c r="M81" s="96" t="s">
        <v>521</v>
      </c>
      <c r="O81" s="170"/>
      <c r="P81" s="171"/>
      <c r="Q81" s="162"/>
    </row>
    <row r="82" spans="1:35" ht="13.5" x14ac:dyDescent="0.25">
      <c r="A82" s="166" t="s">
        <v>129</v>
      </c>
      <c r="B82" s="164"/>
      <c r="C82" s="164"/>
      <c r="D82" s="164"/>
      <c r="E82" s="164"/>
      <c r="F82" s="164"/>
      <c r="M82" s="96" t="s">
        <v>522</v>
      </c>
      <c r="O82" s="170"/>
      <c r="P82" s="171"/>
      <c r="Q82" s="162"/>
    </row>
    <row r="83" spans="1:35" ht="13.5" x14ac:dyDescent="0.25">
      <c r="A83" s="166" t="s">
        <v>130</v>
      </c>
      <c r="B83" s="164"/>
      <c r="C83" s="164"/>
      <c r="D83" s="164"/>
      <c r="E83" s="164"/>
      <c r="F83" s="164"/>
      <c r="M83" s="96" t="s">
        <v>523</v>
      </c>
      <c r="O83" s="170"/>
      <c r="P83" s="171"/>
      <c r="Q83" s="162"/>
    </row>
    <row r="84" spans="1:35" ht="13.5" x14ac:dyDescent="0.25">
      <c r="A84" s="166" t="s">
        <v>131</v>
      </c>
      <c r="B84" s="164"/>
      <c r="C84" s="164"/>
      <c r="D84" s="164"/>
      <c r="E84" s="164"/>
      <c r="F84" s="164"/>
      <c r="M84" s="96" t="s">
        <v>524</v>
      </c>
      <c r="O84" s="170"/>
      <c r="P84" s="171"/>
      <c r="Q84" s="162"/>
    </row>
    <row r="85" spans="1:35" ht="13.5" x14ac:dyDescent="0.25">
      <c r="A85" s="166" t="s">
        <v>132</v>
      </c>
      <c r="B85" s="164"/>
      <c r="C85" s="164"/>
      <c r="D85" s="164"/>
      <c r="E85" s="164"/>
      <c r="F85" s="164"/>
      <c r="M85" s="96" t="s">
        <v>525</v>
      </c>
      <c r="O85" s="170"/>
      <c r="P85" s="171"/>
      <c r="Q85" s="162"/>
    </row>
    <row r="86" spans="1:35" ht="13.5" x14ac:dyDescent="0.25">
      <c r="A86" s="166" t="s">
        <v>133</v>
      </c>
      <c r="B86" s="164"/>
      <c r="C86" s="164"/>
      <c r="D86" s="164"/>
      <c r="E86" s="164"/>
      <c r="F86" s="164"/>
      <c r="M86" s="96" t="s">
        <v>526</v>
      </c>
      <c r="O86" s="170"/>
      <c r="P86" s="171"/>
      <c r="Q86" s="162"/>
    </row>
    <row r="87" spans="1:35" ht="13.5" x14ac:dyDescent="0.25">
      <c r="A87" s="166" t="s">
        <v>134</v>
      </c>
      <c r="B87" s="164"/>
      <c r="C87" s="164"/>
      <c r="D87" s="164"/>
      <c r="E87" s="164"/>
      <c r="F87" s="164"/>
      <c r="M87" s="96" t="s">
        <v>527</v>
      </c>
      <c r="O87" s="172"/>
      <c r="P87" s="173"/>
      <c r="Q87" s="162"/>
    </row>
    <row r="88" spans="1:35" ht="13.5" x14ac:dyDescent="0.25">
      <c r="A88" s="166" t="s">
        <v>135</v>
      </c>
      <c r="B88" s="164"/>
      <c r="C88" s="164"/>
      <c r="D88" s="164"/>
      <c r="E88" s="164"/>
      <c r="F88" s="164"/>
      <c r="M88" s="96" t="s">
        <v>528</v>
      </c>
      <c r="O88" s="174"/>
      <c r="P88" s="175"/>
      <c r="Q88" s="162"/>
    </row>
    <row r="89" spans="1:35" ht="13.5" x14ac:dyDescent="0.25">
      <c r="A89" s="166" t="s">
        <v>136</v>
      </c>
      <c r="B89" s="164"/>
      <c r="C89" s="164"/>
      <c r="D89" s="164"/>
      <c r="E89" s="164"/>
      <c r="F89" s="164"/>
      <c r="M89" s="96" t="s">
        <v>35</v>
      </c>
      <c r="O89" s="172"/>
      <c r="P89" s="173"/>
      <c r="Q89" s="162"/>
    </row>
    <row r="90" spans="1:35" ht="13.5" x14ac:dyDescent="0.25">
      <c r="A90" s="166" t="s">
        <v>137</v>
      </c>
      <c r="B90" s="164"/>
      <c r="C90" s="164"/>
      <c r="D90" s="164"/>
      <c r="E90" s="164"/>
      <c r="F90" s="164"/>
      <c r="O90" s="176"/>
      <c r="P90" s="175"/>
      <c r="Q90" s="162"/>
    </row>
    <row r="91" spans="1:35" ht="13.5" x14ac:dyDescent="0.25">
      <c r="A91" s="166" t="s">
        <v>138</v>
      </c>
      <c r="B91" s="164"/>
      <c r="C91" s="164"/>
      <c r="D91" s="164"/>
      <c r="E91" s="164"/>
      <c r="F91" s="164"/>
      <c r="O91" s="176"/>
      <c r="P91" s="173"/>
      <c r="Q91" s="162"/>
    </row>
    <row r="92" spans="1:35" ht="13.5" x14ac:dyDescent="0.25">
      <c r="A92" s="166" t="s">
        <v>139</v>
      </c>
      <c r="B92" s="164"/>
      <c r="C92" s="164"/>
      <c r="D92" s="164"/>
      <c r="E92" s="164"/>
      <c r="F92" s="164"/>
      <c r="N92" s="168" t="s">
        <v>586</v>
      </c>
      <c r="O92" s="176"/>
      <c r="P92" s="173"/>
      <c r="Q92" s="162"/>
    </row>
    <row r="93" spans="1:35" ht="13.5" x14ac:dyDescent="0.25">
      <c r="A93" s="166" t="s">
        <v>140</v>
      </c>
      <c r="B93" s="164"/>
      <c r="C93" s="164"/>
      <c r="D93" s="164"/>
      <c r="E93" s="164"/>
      <c r="F93" s="164"/>
      <c r="O93" s="176"/>
      <c r="P93" s="173"/>
      <c r="Q93" s="162"/>
    </row>
    <row r="94" spans="1:35" ht="15.75" x14ac:dyDescent="0.25">
      <c r="A94" s="166" t="s">
        <v>141</v>
      </c>
      <c r="B94" s="164"/>
      <c r="C94" s="164"/>
      <c r="D94" s="164"/>
      <c r="E94" s="164"/>
      <c r="F94" s="164"/>
      <c r="N94" s="74" t="s">
        <v>592</v>
      </c>
      <c r="O94" s="74"/>
      <c r="P94" s="177"/>
      <c r="Q94" s="177"/>
      <c r="R94" s="177"/>
      <c r="S94" s="177"/>
      <c r="T94" s="177"/>
      <c r="U94" s="177"/>
      <c r="V94" s="177"/>
      <c r="W94" s="177"/>
    </row>
    <row r="95" spans="1:35" ht="18.75" x14ac:dyDescent="0.25">
      <c r="A95" s="166" t="s">
        <v>142</v>
      </c>
      <c r="B95" s="164"/>
      <c r="C95" s="164"/>
      <c r="D95" s="164"/>
      <c r="E95" s="164"/>
      <c r="F95" s="164"/>
      <c r="M95" s="178"/>
      <c r="N95" s="75"/>
      <c r="O95" s="179"/>
      <c r="P95" s="180"/>
      <c r="Q95" s="178"/>
      <c r="R95" s="178"/>
      <c r="S95" s="178"/>
      <c r="T95" s="178"/>
      <c r="U95" s="178"/>
      <c r="V95" s="178"/>
      <c r="W95" s="178"/>
    </row>
    <row r="96" spans="1:35" ht="18.75" x14ac:dyDescent="0.25">
      <c r="A96" s="166" t="s">
        <v>143</v>
      </c>
      <c r="B96" s="164"/>
      <c r="C96" s="164"/>
      <c r="D96" s="164"/>
      <c r="E96" s="164"/>
      <c r="F96" s="164"/>
      <c r="M96" s="181"/>
      <c r="N96" s="74" t="s">
        <v>593</v>
      </c>
      <c r="O96" s="182"/>
      <c r="P96" s="183"/>
      <c r="Q96" s="184"/>
      <c r="R96" s="184"/>
      <c r="S96" s="184"/>
      <c r="T96" s="184"/>
      <c r="U96" s="184"/>
      <c r="V96" s="177"/>
      <c r="W96" s="184"/>
      <c r="X96" s="185"/>
      <c r="Y96" s="185"/>
      <c r="Z96" s="185"/>
      <c r="AA96" s="185"/>
      <c r="AB96" s="185"/>
      <c r="AC96" s="185"/>
      <c r="AD96" s="185"/>
      <c r="AE96" s="185"/>
      <c r="AF96" s="185"/>
      <c r="AG96" s="185"/>
      <c r="AH96" s="185"/>
      <c r="AI96" s="185"/>
    </row>
    <row r="97" spans="1:35" ht="12.75" customHeight="1" x14ac:dyDescent="0.2">
      <c r="A97" s="166" t="s">
        <v>144</v>
      </c>
      <c r="B97" s="164"/>
      <c r="C97" s="164"/>
      <c r="D97" s="164"/>
      <c r="E97" s="164"/>
      <c r="F97" s="164"/>
      <c r="M97" s="181"/>
      <c r="N97" s="76" t="s">
        <v>594</v>
      </c>
      <c r="O97" s="76"/>
      <c r="P97" s="186"/>
      <c r="Q97" s="186"/>
      <c r="R97" s="186"/>
      <c r="S97" s="186"/>
      <c r="T97" s="186"/>
      <c r="U97" s="186"/>
      <c r="V97" s="186"/>
      <c r="W97" s="186"/>
      <c r="X97" s="186"/>
      <c r="Y97" s="186"/>
      <c r="Z97" s="185"/>
      <c r="AA97" s="185"/>
      <c r="AB97" s="185"/>
      <c r="AC97" s="185"/>
      <c r="AD97" s="185"/>
      <c r="AE97" s="185"/>
      <c r="AF97" s="185"/>
      <c r="AG97" s="185"/>
      <c r="AH97" s="185"/>
      <c r="AI97" s="185"/>
    </row>
    <row r="98" spans="1:35" ht="15.75" x14ac:dyDescent="0.25">
      <c r="A98" s="166" t="s">
        <v>145</v>
      </c>
      <c r="B98" s="164"/>
      <c r="C98" s="164"/>
      <c r="D98" s="164"/>
      <c r="E98" s="164"/>
      <c r="F98" s="164"/>
      <c r="M98" s="181"/>
      <c r="N98" s="77" t="s">
        <v>595</v>
      </c>
      <c r="O98" s="187"/>
      <c r="P98" s="186"/>
      <c r="Q98" s="186"/>
      <c r="R98" s="186"/>
      <c r="S98" s="186"/>
      <c r="T98" s="186"/>
      <c r="U98" s="188"/>
      <c r="V98" s="189"/>
      <c r="W98" s="185"/>
      <c r="X98" s="185"/>
      <c r="Y98" s="185"/>
      <c r="Z98" s="185"/>
      <c r="AA98" s="185"/>
      <c r="AB98" s="185"/>
      <c r="AC98" s="185"/>
      <c r="AD98" s="185"/>
      <c r="AE98" s="185"/>
      <c r="AF98" s="185"/>
      <c r="AG98" s="185"/>
      <c r="AH98" s="185"/>
      <c r="AI98" s="185"/>
    </row>
    <row r="99" spans="1:35" ht="15.75" x14ac:dyDescent="0.25">
      <c r="A99" s="166" t="s">
        <v>146</v>
      </c>
      <c r="B99" s="164"/>
      <c r="C99" s="164"/>
      <c r="D99" s="164"/>
      <c r="E99" s="164"/>
      <c r="F99" s="164"/>
      <c r="M99" s="190"/>
      <c r="N99" s="77" t="s">
        <v>596</v>
      </c>
      <c r="O99" s="187"/>
      <c r="P99" s="189"/>
      <c r="Q99" s="189"/>
      <c r="R99" s="189"/>
      <c r="S99" s="189"/>
      <c r="T99" s="189"/>
      <c r="U99" s="189"/>
      <c r="V99" s="189"/>
      <c r="W99" s="185"/>
      <c r="X99" s="185"/>
      <c r="Y99" s="185"/>
      <c r="Z99" s="185"/>
      <c r="AA99" s="185"/>
      <c r="AB99" s="185"/>
      <c r="AC99" s="185"/>
      <c r="AD99" s="185"/>
      <c r="AE99" s="185"/>
      <c r="AF99" s="185"/>
      <c r="AG99" s="185"/>
      <c r="AH99" s="185"/>
      <c r="AI99" s="185"/>
    </row>
    <row r="100" spans="1:35" ht="15.75" x14ac:dyDescent="0.25">
      <c r="A100" s="166" t="s">
        <v>147</v>
      </c>
      <c r="B100" s="164"/>
      <c r="C100" s="164"/>
      <c r="D100" s="164"/>
      <c r="E100" s="164"/>
      <c r="F100" s="164"/>
      <c r="M100" s="190"/>
      <c r="N100" s="77" t="s">
        <v>597</v>
      </c>
      <c r="O100" s="187"/>
      <c r="P100" s="189"/>
      <c r="Q100" s="189"/>
      <c r="R100" s="189"/>
      <c r="S100" s="189"/>
      <c r="T100" s="189"/>
      <c r="U100" s="189"/>
      <c r="V100" s="189"/>
      <c r="W100" s="185"/>
      <c r="X100" s="185"/>
      <c r="Y100" s="185"/>
      <c r="Z100" s="185"/>
      <c r="AA100" s="185"/>
      <c r="AB100" s="185"/>
      <c r="AC100" s="185"/>
      <c r="AD100" s="185"/>
      <c r="AE100" s="185"/>
      <c r="AF100" s="185"/>
      <c r="AG100" s="185"/>
      <c r="AH100" s="185"/>
      <c r="AI100" s="185"/>
    </row>
    <row r="101" spans="1:35" ht="12.75" customHeight="1" x14ac:dyDescent="0.2">
      <c r="A101" s="166" t="s">
        <v>148</v>
      </c>
      <c r="B101" s="164"/>
      <c r="C101" s="164"/>
      <c r="D101" s="164"/>
      <c r="E101" s="164"/>
      <c r="F101" s="164"/>
      <c r="M101" s="191"/>
      <c r="N101" s="76" t="s">
        <v>598</v>
      </c>
      <c r="O101" s="76"/>
      <c r="P101" s="186"/>
      <c r="Q101" s="186"/>
      <c r="R101" s="186"/>
      <c r="S101" s="186"/>
      <c r="T101" s="186"/>
      <c r="U101" s="186"/>
      <c r="V101" s="186"/>
      <c r="W101" s="186"/>
      <c r="X101" s="186"/>
      <c r="Y101" s="186"/>
      <c r="Z101" s="186"/>
      <c r="AA101" s="185"/>
      <c r="AB101" s="185"/>
      <c r="AC101" s="185"/>
      <c r="AD101" s="185"/>
      <c r="AE101" s="185"/>
      <c r="AF101" s="185"/>
      <c r="AG101" s="185"/>
      <c r="AH101" s="185"/>
      <c r="AI101" s="185"/>
    </row>
    <row r="102" spans="1:35" ht="15.75" x14ac:dyDescent="0.25">
      <c r="A102" s="166" t="s">
        <v>149</v>
      </c>
      <c r="B102" s="164"/>
      <c r="C102" s="164"/>
      <c r="D102" s="164"/>
      <c r="E102" s="164"/>
      <c r="F102" s="164"/>
      <c r="M102" s="191"/>
      <c r="N102" s="78" t="s">
        <v>599</v>
      </c>
      <c r="O102" s="187"/>
      <c r="P102" s="186"/>
      <c r="Q102" s="186"/>
      <c r="R102" s="186"/>
      <c r="S102" s="186"/>
      <c r="T102" s="186"/>
      <c r="U102" s="186"/>
      <c r="V102" s="189"/>
      <c r="W102" s="185"/>
      <c r="X102" s="185"/>
      <c r="Y102" s="185"/>
      <c r="Z102" s="185"/>
      <c r="AA102" s="185"/>
      <c r="AB102" s="185"/>
      <c r="AC102" s="185"/>
      <c r="AD102" s="185"/>
      <c r="AE102" s="185"/>
      <c r="AF102" s="185"/>
      <c r="AG102" s="185"/>
      <c r="AH102" s="185"/>
      <c r="AI102" s="185"/>
    </row>
    <row r="103" spans="1:35" ht="15.75" x14ac:dyDescent="0.25">
      <c r="A103" s="166" t="s">
        <v>150</v>
      </c>
      <c r="B103" s="164"/>
      <c r="C103" s="164"/>
      <c r="D103" s="164"/>
      <c r="E103" s="164"/>
      <c r="F103" s="164"/>
      <c r="M103" s="190"/>
      <c r="N103" s="78" t="s">
        <v>600</v>
      </c>
      <c r="O103" s="187"/>
      <c r="P103" s="189"/>
      <c r="Q103" s="189"/>
      <c r="R103" s="189"/>
      <c r="S103" s="189"/>
      <c r="T103" s="189"/>
      <c r="U103" s="189"/>
      <c r="V103" s="189"/>
      <c r="W103" s="185"/>
      <c r="X103" s="185"/>
      <c r="Y103" s="185"/>
      <c r="Z103" s="185"/>
      <c r="AA103" s="185"/>
      <c r="AB103" s="185"/>
      <c r="AC103" s="185"/>
      <c r="AD103" s="185"/>
      <c r="AE103" s="185"/>
      <c r="AF103" s="185"/>
      <c r="AG103" s="185"/>
      <c r="AH103" s="185"/>
      <c r="AI103" s="185"/>
    </row>
    <row r="104" spans="1:35" ht="15.75" x14ac:dyDescent="0.25">
      <c r="A104" s="166" t="s">
        <v>151</v>
      </c>
      <c r="B104" s="164"/>
      <c r="C104" s="164"/>
      <c r="D104" s="164"/>
      <c r="E104" s="164"/>
      <c r="F104" s="164"/>
      <c r="M104" s="192"/>
      <c r="N104" s="74" t="s">
        <v>601</v>
      </c>
      <c r="O104" s="84"/>
      <c r="P104" s="189"/>
      <c r="Q104" s="189"/>
      <c r="R104" s="189"/>
      <c r="S104" s="189"/>
      <c r="T104" s="189"/>
      <c r="U104" s="189"/>
      <c r="V104" s="189"/>
      <c r="W104" s="185"/>
      <c r="X104" s="185"/>
      <c r="Y104" s="185"/>
      <c r="Z104" s="185"/>
      <c r="AA104" s="185"/>
      <c r="AB104" s="185"/>
      <c r="AC104" s="185"/>
      <c r="AD104" s="185"/>
      <c r="AE104" s="185"/>
      <c r="AF104" s="185"/>
      <c r="AG104" s="185"/>
      <c r="AH104" s="185"/>
      <c r="AI104" s="185"/>
    </row>
    <row r="105" spans="1:35" ht="15.75" x14ac:dyDescent="0.25">
      <c r="A105" s="166" t="s">
        <v>152</v>
      </c>
      <c r="B105" s="164"/>
      <c r="C105" s="164"/>
      <c r="D105" s="164"/>
      <c r="E105" s="164"/>
      <c r="F105" s="164"/>
      <c r="M105" s="178"/>
      <c r="N105" s="78" t="s">
        <v>602</v>
      </c>
      <c r="O105" s="187"/>
      <c r="P105" s="189"/>
      <c r="Q105" s="189"/>
      <c r="R105" s="189"/>
      <c r="S105" s="189"/>
      <c r="T105" s="189"/>
      <c r="U105" s="189"/>
      <c r="V105" s="189"/>
      <c r="W105" s="185"/>
      <c r="X105" s="185"/>
      <c r="Y105" s="185"/>
      <c r="Z105" s="185"/>
      <c r="AA105" s="185"/>
      <c r="AB105" s="185"/>
      <c r="AC105" s="185"/>
      <c r="AD105" s="185"/>
      <c r="AE105" s="185"/>
      <c r="AF105" s="185"/>
      <c r="AG105" s="185"/>
      <c r="AH105" s="185"/>
      <c r="AI105" s="185"/>
    </row>
    <row r="106" spans="1:35" ht="15.75" x14ac:dyDescent="0.25">
      <c r="A106" s="166" t="s">
        <v>153</v>
      </c>
      <c r="B106" s="164"/>
      <c r="C106" s="164"/>
      <c r="D106" s="164"/>
      <c r="E106" s="164"/>
      <c r="F106" s="164"/>
      <c r="M106" s="178"/>
      <c r="N106" s="78" t="s">
        <v>603</v>
      </c>
      <c r="O106" s="187"/>
      <c r="P106" s="189"/>
      <c r="Q106" s="189"/>
      <c r="R106" s="189"/>
      <c r="S106" s="189"/>
      <c r="T106" s="189"/>
      <c r="U106" s="189"/>
      <c r="V106" s="189"/>
      <c r="W106" s="185"/>
      <c r="X106" s="185"/>
      <c r="Y106" s="185"/>
      <c r="Z106" s="185"/>
      <c r="AA106" s="185"/>
      <c r="AB106" s="185"/>
      <c r="AC106" s="185"/>
      <c r="AD106" s="185"/>
      <c r="AE106" s="185"/>
      <c r="AF106" s="185"/>
      <c r="AG106" s="185"/>
      <c r="AH106" s="185"/>
      <c r="AI106" s="185"/>
    </row>
    <row r="107" spans="1:35" ht="15.75" x14ac:dyDescent="0.25">
      <c r="A107" s="166" t="s">
        <v>154</v>
      </c>
      <c r="B107" s="164"/>
      <c r="C107" s="164"/>
      <c r="D107" s="164"/>
      <c r="E107" s="164"/>
      <c r="F107" s="164"/>
      <c r="M107" s="178"/>
      <c r="N107" s="78" t="s">
        <v>604</v>
      </c>
      <c r="O107" s="187"/>
      <c r="P107" s="189"/>
      <c r="Q107" s="189"/>
      <c r="R107" s="189"/>
      <c r="S107" s="189"/>
      <c r="T107" s="189"/>
      <c r="U107" s="189"/>
      <c r="V107" s="189"/>
      <c r="W107" s="185"/>
      <c r="X107" s="185"/>
      <c r="Y107" s="185"/>
      <c r="Z107" s="185"/>
      <c r="AA107" s="185"/>
      <c r="AB107" s="185"/>
      <c r="AC107" s="185"/>
      <c r="AD107" s="185"/>
      <c r="AE107" s="185"/>
      <c r="AF107" s="185"/>
      <c r="AG107" s="185"/>
      <c r="AH107" s="185"/>
      <c r="AI107" s="185"/>
    </row>
    <row r="108" spans="1:35" ht="15.75" x14ac:dyDescent="0.25">
      <c r="A108" s="166" t="s">
        <v>155</v>
      </c>
      <c r="B108" s="164"/>
      <c r="C108" s="164"/>
      <c r="D108" s="164"/>
      <c r="E108" s="164"/>
      <c r="F108" s="164"/>
      <c r="M108" s="178"/>
      <c r="N108" s="78" t="s">
        <v>605</v>
      </c>
      <c r="O108" s="187"/>
      <c r="P108" s="189"/>
      <c r="Q108" s="189"/>
      <c r="R108" s="189"/>
      <c r="S108" s="189"/>
      <c r="T108" s="189"/>
      <c r="U108" s="189"/>
      <c r="V108" s="189"/>
      <c r="W108" s="185"/>
      <c r="X108" s="185"/>
      <c r="Y108" s="185"/>
      <c r="Z108" s="185"/>
      <c r="AA108" s="185"/>
      <c r="AB108" s="185"/>
      <c r="AC108" s="185"/>
      <c r="AD108" s="185"/>
      <c r="AE108" s="185"/>
      <c r="AF108" s="185"/>
      <c r="AG108" s="185"/>
      <c r="AH108" s="185"/>
      <c r="AI108" s="185"/>
    </row>
    <row r="109" spans="1:35" ht="15.75" x14ac:dyDescent="0.25">
      <c r="A109" s="166" t="s">
        <v>156</v>
      </c>
      <c r="B109" s="164"/>
      <c r="C109" s="164"/>
      <c r="D109" s="164"/>
      <c r="E109" s="164"/>
      <c r="F109" s="164"/>
      <c r="M109" s="178"/>
      <c r="N109" s="77" t="s">
        <v>606</v>
      </c>
      <c r="O109" s="187"/>
      <c r="P109" s="188"/>
      <c r="Q109" s="188"/>
      <c r="R109" s="188"/>
      <c r="S109" s="188"/>
      <c r="T109" s="188"/>
      <c r="U109" s="188"/>
      <c r="V109" s="188"/>
      <c r="W109" s="185"/>
      <c r="X109" s="185"/>
      <c r="Y109" s="185"/>
      <c r="Z109" s="185"/>
      <c r="AA109" s="185"/>
      <c r="AB109" s="185"/>
      <c r="AC109" s="185"/>
      <c r="AD109" s="185"/>
      <c r="AE109" s="185"/>
      <c r="AF109" s="185"/>
      <c r="AG109" s="185"/>
      <c r="AH109" s="185"/>
      <c r="AI109" s="185"/>
    </row>
    <row r="110" spans="1:35" ht="15.75" x14ac:dyDescent="0.25">
      <c r="A110" s="166" t="s">
        <v>157</v>
      </c>
      <c r="B110" s="164"/>
      <c r="C110" s="164"/>
      <c r="D110" s="164"/>
      <c r="E110" s="164"/>
      <c r="F110" s="164"/>
      <c r="M110" s="178"/>
      <c r="N110" s="79" t="s">
        <v>607</v>
      </c>
      <c r="O110" s="84"/>
      <c r="P110" s="188"/>
      <c r="Q110" s="188"/>
      <c r="R110" s="188"/>
      <c r="S110" s="188"/>
      <c r="T110" s="188"/>
      <c r="U110" s="188"/>
      <c r="V110" s="188"/>
      <c r="W110" s="185"/>
      <c r="X110" s="185"/>
      <c r="Y110" s="185"/>
      <c r="Z110" s="185"/>
      <c r="AA110" s="185"/>
      <c r="AB110" s="185"/>
      <c r="AC110" s="185"/>
      <c r="AD110" s="185"/>
      <c r="AE110" s="185"/>
      <c r="AF110" s="185"/>
      <c r="AG110" s="185"/>
      <c r="AH110" s="185"/>
      <c r="AI110" s="185"/>
    </row>
    <row r="111" spans="1:35" ht="15.75" x14ac:dyDescent="0.25">
      <c r="A111" s="166" t="s">
        <v>158</v>
      </c>
      <c r="B111" s="164"/>
      <c r="C111" s="164"/>
      <c r="D111" s="164"/>
      <c r="E111" s="164"/>
      <c r="F111" s="164"/>
      <c r="M111" s="178"/>
      <c r="N111" s="78" t="s">
        <v>608</v>
      </c>
      <c r="O111" s="187"/>
      <c r="P111" s="189"/>
      <c r="Q111" s="188"/>
      <c r="R111" s="188"/>
      <c r="S111" s="188"/>
      <c r="T111" s="188"/>
      <c r="U111" s="188"/>
      <c r="V111" s="188"/>
      <c r="W111" s="185"/>
      <c r="X111" s="185"/>
      <c r="Y111" s="185"/>
      <c r="Z111" s="185"/>
      <c r="AA111" s="185"/>
      <c r="AB111" s="185"/>
      <c r="AC111" s="185"/>
      <c r="AD111" s="185"/>
      <c r="AE111" s="185"/>
      <c r="AF111" s="185"/>
      <c r="AG111" s="185"/>
      <c r="AH111" s="185"/>
      <c r="AI111" s="185"/>
    </row>
    <row r="112" spans="1:35" ht="15.75" x14ac:dyDescent="0.25">
      <c r="A112" s="166" t="s">
        <v>159</v>
      </c>
      <c r="B112" s="164"/>
      <c r="C112" s="164"/>
      <c r="D112" s="164"/>
      <c r="E112" s="164"/>
      <c r="F112" s="164"/>
      <c r="M112" s="178"/>
      <c r="N112" s="78" t="s">
        <v>609</v>
      </c>
      <c r="O112" s="187"/>
      <c r="P112" s="189"/>
      <c r="Q112" s="188"/>
      <c r="R112" s="188"/>
      <c r="S112" s="188"/>
      <c r="T112" s="188"/>
      <c r="U112" s="188"/>
      <c r="V112" s="188"/>
      <c r="W112" s="185"/>
      <c r="X112" s="185"/>
      <c r="Y112" s="185"/>
      <c r="Z112" s="185"/>
      <c r="AA112" s="185"/>
      <c r="AB112" s="185"/>
      <c r="AC112" s="185"/>
      <c r="AD112" s="185"/>
      <c r="AE112" s="185"/>
      <c r="AF112" s="185"/>
      <c r="AG112" s="185"/>
      <c r="AH112" s="185"/>
      <c r="AI112" s="185"/>
    </row>
    <row r="113" spans="1:44" ht="15.75" x14ac:dyDescent="0.25">
      <c r="A113" s="166" t="s">
        <v>160</v>
      </c>
      <c r="B113" s="164"/>
      <c r="C113" s="164"/>
      <c r="D113" s="164"/>
      <c r="E113" s="164"/>
      <c r="F113" s="164"/>
      <c r="M113" s="178"/>
      <c r="N113" s="78" t="s">
        <v>610</v>
      </c>
      <c r="O113" s="187"/>
      <c r="P113" s="189"/>
      <c r="Q113" s="188"/>
      <c r="R113" s="188"/>
      <c r="S113" s="188"/>
      <c r="T113" s="188"/>
      <c r="U113" s="188"/>
      <c r="V113" s="188"/>
      <c r="W113" s="185"/>
      <c r="X113" s="185"/>
      <c r="Y113" s="185"/>
      <c r="Z113" s="185"/>
      <c r="AA113" s="185"/>
      <c r="AB113" s="185"/>
      <c r="AC113" s="185"/>
      <c r="AD113" s="185"/>
      <c r="AE113" s="185"/>
      <c r="AF113" s="185"/>
      <c r="AG113" s="185"/>
      <c r="AH113" s="185"/>
      <c r="AI113" s="185"/>
    </row>
    <row r="114" spans="1:44" ht="15.75" x14ac:dyDescent="0.25">
      <c r="A114" s="166" t="s">
        <v>161</v>
      </c>
      <c r="B114" s="164"/>
      <c r="C114" s="164"/>
      <c r="D114" s="164"/>
      <c r="E114" s="164"/>
      <c r="F114" s="164"/>
      <c r="M114" s="178"/>
      <c r="N114" s="78" t="s">
        <v>611</v>
      </c>
      <c r="O114" s="187"/>
      <c r="P114" s="189"/>
      <c r="Q114" s="188"/>
      <c r="R114" s="188"/>
      <c r="S114" s="188"/>
      <c r="T114" s="188"/>
      <c r="U114" s="188"/>
      <c r="V114" s="188"/>
      <c r="W114" s="185"/>
      <c r="X114" s="185"/>
      <c r="Y114" s="185"/>
      <c r="Z114" s="185"/>
      <c r="AA114" s="185"/>
      <c r="AB114" s="185"/>
      <c r="AC114" s="185"/>
      <c r="AD114" s="185"/>
      <c r="AE114" s="185"/>
      <c r="AF114" s="185"/>
      <c r="AG114" s="185"/>
      <c r="AH114" s="185"/>
      <c r="AI114" s="185"/>
    </row>
    <row r="115" spans="1:44" ht="15.75" x14ac:dyDescent="0.25">
      <c r="A115" s="166" t="s">
        <v>162</v>
      </c>
      <c r="B115" s="164"/>
      <c r="C115" s="164"/>
      <c r="D115" s="164"/>
      <c r="E115" s="164"/>
      <c r="F115" s="164"/>
      <c r="M115" s="178"/>
      <c r="N115" s="78" t="s">
        <v>612</v>
      </c>
      <c r="O115" s="187"/>
      <c r="P115" s="189"/>
      <c r="Q115" s="188"/>
      <c r="R115" s="188"/>
      <c r="S115" s="188"/>
      <c r="T115" s="188"/>
      <c r="U115" s="188"/>
      <c r="V115" s="188"/>
      <c r="W115" s="185"/>
      <c r="X115" s="185"/>
      <c r="Y115" s="185"/>
      <c r="Z115" s="185"/>
      <c r="AA115" s="185"/>
      <c r="AB115" s="185"/>
      <c r="AC115" s="185"/>
      <c r="AD115" s="185"/>
      <c r="AE115" s="185"/>
      <c r="AF115" s="185"/>
      <c r="AG115" s="185"/>
      <c r="AH115" s="185"/>
      <c r="AI115" s="185"/>
    </row>
    <row r="116" spans="1:44" ht="15.75" x14ac:dyDescent="0.25">
      <c r="A116" s="166" t="s">
        <v>163</v>
      </c>
      <c r="B116" s="164"/>
      <c r="C116" s="164"/>
      <c r="D116" s="164"/>
      <c r="E116" s="164"/>
      <c r="F116" s="164"/>
      <c r="M116" s="178"/>
      <c r="N116" s="78" t="s">
        <v>613</v>
      </c>
      <c r="O116" s="187"/>
      <c r="P116" s="189"/>
      <c r="Q116" s="188"/>
      <c r="R116" s="188"/>
      <c r="S116" s="188"/>
      <c r="T116" s="188"/>
      <c r="U116" s="188"/>
      <c r="V116" s="188"/>
      <c r="W116" s="185"/>
      <c r="X116" s="185"/>
      <c r="Y116" s="185"/>
      <c r="Z116" s="185"/>
      <c r="AA116" s="185"/>
      <c r="AB116" s="185"/>
      <c r="AC116" s="185"/>
      <c r="AD116" s="185"/>
      <c r="AE116" s="185"/>
      <c r="AF116" s="185"/>
      <c r="AG116" s="185"/>
      <c r="AH116" s="185"/>
      <c r="AI116" s="185"/>
    </row>
    <row r="117" spans="1:44" ht="15.75" x14ac:dyDescent="0.25">
      <c r="A117" s="166" t="s">
        <v>164</v>
      </c>
      <c r="B117" s="164"/>
      <c r="C117" s="164"/>
      <c r="D117" s="164"/>
      <c r="E117" s="164"/>
      <c r="F117" s="164"/>
      <c r="M117" s="178"/>
      <c r="N117" s="78" t="s">
        <v>614</v>
      </c>
      <c r="O117" s="187"/>
      <c r="P117" s="189"/>
      <c r="Q117" s="188"/>
      <c r="R117" s="188"/>
      <c r="S117" s="188"/>
      <c r="T117" s="188"/>
      <c r="U117" s="188"/>
      <c r="V117" s="188"/>
      <c r="W117" s="177"/>
      <c r="X117" s="177"/>
      <c r="Y117" s="177"/>
      <c r="Z117" s="177"/>
      <c r="AA117" s="185"/>
      <c r="AB117" s="177"/>
      <c r="AC117" s="177"/>
      <c r="AD117" s="177"/>
      <c r="AE117" s="177"/>
      <c r="AF117" s="177"/>
      <c r="AG117" s="177"/>
      <c r="AH117" s="177"/>
      <c r="AI117" s="177"/>
      <c r="AJ117" s="177"/>
      <c r="AK117" s="177"/>
      <c r="AL117" s="177"/>
      <c r="AM117" s="177"/>
      <c r="AN117" s="177"/>
      <c r="AO117" s="177"/>
      <c r="AP117" s="135"/>
      <c r="AQ117" s="135"/>
      <c r="AR117" s="135"/>
    </row>
    <row r="118" spans="1:44" ht="15.75" x14ac:dyDescent="0.25">
      <c r="A118" s="166" t="s">
        <v>165</v>
      </c>
      <c r="B118" s="164"/>
      <c r="C118" s="164"/>
      <c r="D118" s="164"/>
      <c r="E118" s="164"/>
      <c r="F118" s="164"/>
      <c r="M118" s="178"/>
      <c r="N118" s="78" t="s">
        <v>615</v>
      </c>
      <c r="O118" s="187"/>
      <c r="P118" s="189"/>
      <c r="Q118" s="188"/>
      <c r="R118" s="188"/>
      <c r="S118" s="188"/>
      <c r="T118" s="188"/>
      <c r="U118" s="188"/>
      <c r="V118" s="188"/>
      <c r="W118" s="189"/>
      <c r="X118" s="189"/>
      <c r="Y118" s="189"/>
      <c r="Z118" s="189"/>
      <c r="AA118" s="185"/>
      <c r="AB118" s="189"/>
      <c r="AC118" s="189"/>
      <c r="AD118" s="189"/>
      <c r="AE118" s="189"/>
      <c r="AF118" s="189"/>
      <c r="AG118" s="189"/>
      <c r="AH118" s="189"/>
      <c r="AI118" s="189"/>
      <c r="AJ118" s="178"/>
      <c r="AK118" s="178"/>
      <c r="AL118" s="178"/>
      <c r="AM118" s="178"/>
      <c r="AN118" s="178"/>
      <c r="AO118" s="178"/>
      <c r="AP118" s="135"/>
      <c r="AQ118" s="135"/>
      <c r="AR118" s="135"/>
    </row>
    <row r="119" spans="1:44" ht="15.75" x14ac:dyDescent="0.25">
      <c r="A119" s="166" t="s">
        <v>166</v>
      </c>
      <c r="B119" s="164"/>
      <c r="C119" s="164"/>
      <c r="D119" s="164"/>
      <c r="E119" s="164"/>
      <c r="F119" s="164"/>
      <c r="M119" s="178"/>
      <c r="N119" s="78" t="s">
        <v>616</v>
      </c>
      <c r="O119" s="187"/>
      <c r="P119" s="189"/>
      <c r="Q119" s="188"/>
      <c r="R119" s="188"/>
      <c r="S119" s="188"/>
      <c r="T119" s="188"/>
      <c r="U119" s="188"/>
      <c r="V119" s="188"/>
      <c r="W119" s="184"/>
      <c r="X119" s="184"/>
      <c r="Y119" s="184"/>
      <c r="Z119" s="184"/>
      <c r="AA119" s="185"/>
      <c r="AB119" s="184"/>
      <c r="AC119" s="177"/>
      <c r="AD119" s="184"/>
      <c r="AE119" s="184"/>
      <c r="AF119" s="184"/>
      <c r="AG119" s="184"/>
      <c r="AH119" s="184"/>
      <c r="AI119" s="184"/>
      <c r="AJ119" s="193"/>
      <c r="AK119" s="193"/>
      <c r="AL119" s="194"/>
      <c r="AM119" s="193"/>
      <c r="AN119" s="193"/>
      <c r="AO119" s="193"/>
      <c r="AP119" s="135"/>
      <c r="AQ119" s="135"/>
      <c r="AR119" s="135"/>
    </row>
    <row r="120" spans="1:44" ht="15.75" x14ac:dyDescent="0.25">
      <c r="A120" s="166" t="s">
        <v>167</v>
      </c>
      <c r="B120" s="164"/>
      <c r="C120" s="164"/>
      <c r="D120" s="164"/>
      <c r="E120" s="164"/>
      <c r="F120" s="164"/>
      <c r="M120" s="178"/>
      <c r="N120" s="78" t="s">
        <v>617</v>
      </c>
      <c r="O120" s="187"/>
      <c r="P120" s="189"/>
      <c r="Q120" s="188"/>
      <c r="R120" s="188"/>
      <c r="S120" s="188"/>
      <c r="T120" s="188"/>
      <c r="U120" s="188"/>
      <c r="V120" s="188"/>
      <c r="W120" s="195"/>
      <c r="X120" s="185"/>
      <c r="Y120" s="185"/>
      <c r="Z120" s="185"/>
      <c r="AA120" s="185"/>
      <c r="AB120" s="189"/>
      <c r="AC120" s="189"/>
      <c r="AD120" s="189"/>
      <c r="AE120" s="185"/>
      <c r="AF120" s="185"/>
      <c r="AG120" s="185"/>
      <c r="AH120" s="185"/>
      <c r="AI120" s="189"/>
      <c r="AJ120" s="189"/>
      <c r="AK120" s="189"/>
      <c r="AO120" s="189"/>
      <c r="AP120" s="135"/>
      <c r="AQ120" s="135"/>
      <c r="AR120" s="135"/>
    </row>
    <row r="121" spans="1:44" ht="15.75" x14ac:dyDescent="0.25">
      <c r="A121" s="166" t="s">
        <v>168</v>
      </c>
      <c r="B121" s="164"/>
      <c r="C121" s="164"/>
      <c r="D121" s="164"/>
      <c r="E121" s="164"/>
      <c r="F121" s="164"/>
      <c r="M121" s="178"/>
      <c r="N121" s="80" t="s">
        <v>618</v>
      </c>
      <c r="O121" s="84"/>
      <c r="P121" s="189"/>
      <c r="Q121" s="189"/>
      <c r="R121" s="188"/>
      <c r="S121" s="188"/>
      <c r="T121" s="188"/>
      <c r="U121" s="188"/>
      <c r="V121" s="188"/>
      <c r="W121" s="189"/>
      <c r="X121" s="185"/>
      <c r="Y121" s="185"/>
      <c r="Z121" s="185"/>
      <c r="AA121" s="185"/>
      <c r="AB121" s="189"/>
      <c r="AC121" s="189"/>
      <c r="AD121" s="189"/>
      <c r="AE121" s="185"/>
      <c r="AF121" s="185"/>
      <c r="AG121" s="185"/>
      <c r="AH121" s="185"/>
      <c r="AI121" s="189"/>
      <c r="AJ121" s="189"/>
      <c r="AK121" s="189"/>
      <c r="AO121" s="178"/>
      <c r="AP121" s="135"/>
      <c r="AQ121" s="135"/>
      <c r="AR121" s="135"/>
    </row>
    <row r="122" spans="1:44" ht="15.75" x14ac:dyDescent="0.25">
      <c r="A122" s="166" t="s">
        <v>169</v>
      </c>
      <c r="B122" s="164"/>
      <c r="C122" s="164"/>
      <c r="D122" s="164"/>
      <c r="E122" s="164"/>
      <c r="F122" s="164"/>
      <c r="M122" s="178"/>
      <c r="N122" s="78" t="s">
        <v>619</v>
      </c>
      <c r="O122" s="187"/>
      <c r="P122" s="189"/>
      <c r="Q122" s="189"/>
      <c r="R122" s="188"/>
      <c r="S122" s="188"/>
      <c r="T122" s="188"/>
      <c r="U122" s="188"/>
      <c r="V122" s="188"/>
      <c r="W122" s="189"/>
      <c r="X122" s="185"/>
      <c r="Y122" s="185"/>
      <c r="Z122" s="185"/>
      <c r="AA122" s="185"/>
      <c r="AB122" s="189"/>
      <c r="AC122" s="196"/>
      <c r="AD122" s="196"/>
      <c r="AE122" s="185"/>
      <c r="AF122" s="185"/>
      <c r="AG122" s="185"/>
      <c r="AH122" s="185"/>
      <c r="AI122" s="197"/>
      <c r="AJ122" s="197"/>
      <c r="AK122" s="189"/>
      <c r="AO122" s="178"/>
      <c r="AP122" s="135"/>
      <c r="AQ122" s="135"/>
      <c r="AR122" s="135"/>
    </row>
    <row r="123" spans="1:44" ht="15.75" x14ac:dyDescent="0.25">
      <c r="A123" s="166" t="s">
        <v>170</v>
      </c>
      <c r="B123" s="164"/>
      <c r="C123" s="164"/>
      <c r="D123" s="164"/>
      <c r="E123" s="164"/>
      <c r="F123" s="164"/>
      <c r="M123" s="178"/>
      <c r="N123" s="78" t="s">
        <v>620</v>
      </c>
      <c r="O123" s="187"/>
      <c r="P123" s="197"/>
      <c r="Q123" s="197"/>
      <c r="R123" s="188"/>
      <c r="S123" s="188"/>
      <c r="T123" s="188"/>
      <c r="U123" s="188"/>
      <c r="V123" s="188"/>
      <c r="W123" s="189"/>
      <c r="X123" s="185"/>
      <c r="Y123" s="185"/>
      <c r="Z123" s="185"/>
      <c r="AA123" s="185"/>
      <c r="AB123" s="189"/>
      <c r="AC123" s="196"/>
      <c r="AD123" s="196"/>
      <c r="AE123" s="185"/>
      <c r="AF123" s="185"/>
      <c r="AG123" s="185"/>
      <c r="AH123" s="185"/>
      <c r="AI123" s="197"/>
      <c r="AJ123" s="197"/>
      <c r="AK123" s="189"/>
      <c r="AO123" s="178"/>
      <c r="AP123" s="135"/>
      <c r="AQ123" s="135"/>
      <c r="AR123" s="135"/>
    </row>
    <row r="124" spans="1:44" ht="12.75" customHeight="1" x14ac:dyDescent="0.25">
      <c r="A124" s="166" t="s">
        <v>171</v>
      </c>
      <c r="B124" s="164"/>
      <c r="C124" s="164"/>
      <c r="D124" s="164"/>
      <c r="E124" s="164"/>
      <c r="F124" s="164"/>
      <c r="M124" s="178"/>
      <c r="N124" s="77" t="s">
        <v>621</v>
      </c>
      <c r="O124" s="187"/>
      <c r="P124" s="197"/>
      <c r="Q124" s="197"/>
      <c r="R124" s="188"/>
      <c r="S124" s="188"/>
      <c r="T124" s="188"/>
      <c r="U124" s="188"/>
      <c r="V124" s="188"/>
      <c r="W124" s="198"/>
      <c r="X124" s="198"/>
      <c r="Y124" s="198"/>
      <c r="Z124" s="185"/>
      <c r="AA124" s="185"/>
      <c r="AB124" s="189"/>
      <c r="AC124" s="199"/>
      <c r="AD124" s="199"/>
      <c r="AE124" s="185"/>
      <c r="AF124" s="185"/>
      <c r="AG124" s="185"/>
      <c r="AH124" s="185"/>
      <c r="AI124" s="200"/>
      <c r="AJ124" s="200"/>
      <c r="AK124" s="200"/>
      <c r="AO124" s="178"/>
      <c r="AP124" s="135"/>
      <c r="AQ124" s="135"/>
      <c r="AR124" s="135"/>
    </row>
    <row r="125" spans="1:44" ht="15.75" x14ac:dyDescent="0.25">
      <c r="A125" s="166" t="s">
        <v>172</v>
      </c>
      <c r="B125" s="164"/>
      <c r="C125" s="164"/>
      <c r="D125" s="164"/>
      <c r="E125" s="164"/>
      <c r="F125" s="164"/>
      <c r="M125" s="178"/>
      <c r="N125" s="78" t="s">
        <v>622</v>
      </c>
      <c r="O125" s="187"/>
      <c r="P125" s="189"/>
      <c r="Q125" s="189"/>
      <c r="R125" s="188"/>
      <c r="S125" s="188"/>
      <c r="T125" s="188"/>
      <c r="U125" s="188"/>
      <c r="V125" s="188"/>
      <c r="W125" s="189"/>
      <c r="X125" s="185"/>
      <c r="Y125" s="185"/>
      <c r="Z125" s="185"/>
      <c r="AA125" s="185"/>
      <c r="AB125" s="189"/>
      <c r="AC125" s="189"/>
      <c r="AD125" s="189"/>
      <c r="AE125" s="185"/>
      <c r="AF125" s="185"/>
      <c r="AG125" s="185"/>
      <c r="AH125" s="185"/>
      <c r="AI125" s="200"/>
      <c r="AJ125" s="200"/>
      <c r="AK125" s="189"/>
      <c r="AO125" s="178"/>
      <c r="AP125" s="135"/>
      <c r="AQ125" s="135"/>
      <c r="AR125" s="135"/>
    </row>
    <row r="126" spans="1:44" ht="15.75" x14ac:dyDescent="0.25">
      <c r="A126" s="166" t="s">
        <v>173</v>
      </c>
      <c r="B126" s="164"/>
      <c r="C126" s="164"/>
      <c r="D126" s="164"/>
      <c r="E126" s="164"/>
      <c r="F126" s="164"/>
      <c r="M126" s="178"/>
      <c r="N126" s="80" t="s">
        <v>623</v>
      </c>
      <c r="O126" s="78"/>
      <c r="P126" s="200"/>
      <c r="Q126" s="200"/>
      <c r="R126" s="188"/>
      <c r="S126" s="188"/>
      <c r="T126" s="188"/>
      <c r="U126" s="188"/>
      <c r="V126" s="188"/>
      <c r="W126" s="189"/>
      <c r="X126" s="185"/>
      <c r="Y126" s="185"/>
      <c r="Z126" s="185"/>
      <c r="AA126" s="185"/>
      <c r="AB126" s="189"/>
      <c r="AC126" s="189"/>
      <c r="AD126" s="189"/>
      <c r="AE126" s="185"/>
      <c r="AF126" s="185"/>
      <c r="AG126" s="185"/>
      <c r="AH126" s="185"/>
      <c r="AI126" s="200"/>
      <c r="AJ126" s="200"/>
      <c r="AK126" s="189"/>
      <c r="AO126" s="178"/>
      <c r="AP126" s="135"/>
      <c r="AQ126" s="135"/>
      <c r="AR126" s="135"/>
    </row>
    <row r="127" spans="1:44" ht="15.75" x14ac:dyDescent="0.25">
      <c r="A127" s="166" t="s">
        <v>174</v>
      </c>
      <c r="B127" s="164"/>
      <c r="C127" s="164"/>
      <c r="D127" s="164"/>
      <c r="E127" s="164"/>
      <c r="F127" s="164"/>
      <c r="M127" s="178"/>
      <c r="N127" s="78" t="s">
        <v>624</v>
      </c>
      <c r="O127" s="187"/>
      <c r="P127" s="200"/>
      <c r="Q127" s="200"/>
      <c r="R127" s="188"/>
      <c r="S127" s="188"/>
      <c r="T127" s="188"/>
      <c r="U127" s="188"/>
      <c r="V127" s="188"/>
      <c r="W127" s="189"/>
      <c r="X127" s="185"/>
      <c r="Y127" s="185"/>
      <c r="Z127" s="185"/>
      <c r="AA127" s="185"/>
      <c r="AB127" s="189"/>
      <c r="AC127" s="189"/>
      <c r="AD127" s="189"/>
      <c r="AE127" s="185"/>
      <c r="AF127" s="185"/>
      <c r="AG127" s="185"/>
      <c r="AH127" s="185"/>
      <c r="AI127" s="200"/>
      <c r="AJ127" s="200"/>
      <c r="AK127" s="189"/>
      <c r="AO127" s="178"/>
      <c r="AP127" s="135"/>
      <c r="AQ127" s="135"/>
      <c r="AR127" s="135"/>
    </row>
    <row r="128" spans="1:44" ht="15.75" x14ac:dyDescent="0.25">
      <c r="A128" s="166" t="s">
        <v>175</v>
      </c>
      <c r="B128" s="164"/>
      <c r="C128" s="164"/>
      <c r="D128" s="164"/>
      <c r="E128" s="164"/>
      <c r="F128" s="164"/>
      <c r="M128" s="178"/>
      <c r="N128" s="80" t="s">
        <v>625</v>
      </c>
      <c r="O128" s="80"/>
      <c r="P128" s="201"/>
      <c r="Q128" s="201"/>
      <c r="R128" s="188"/>
      <c r="S128" s="188"/>
      <c r="T128" s="188"/>
      <c r="U128" s="188"/>
      <c r="V128" s="188"/>
      <c r="W128" s="189"/>
      <c r="X128" s="189"/>
      <c r="Y128" s="189"/>
      <c r="Z128" s="189"/>
      <c r="AA128" s="185"/>
      <c r="AB128" s="189"/>
      <c r="AC128" s="196"/>
      <c r="AD128" s="196"/>
      <c r="AE128" s="185"/>
      <c r="AF128" s="185"/>
      <c r="AG128" s="185"/>
      <c r="AH128" s="185"/>
      <c r="AI128" s="200"/>
      <c r="AJ128" s="200"/>
      <c r="AK128" s="189"/>
      <c r="AO128" s="178"/>
      <c r="AP128" s="135"/>
      <c r="AQ128" s="135"/>
      <c r="AR128" s="135"/>
    </row>
    <row r="129" spans="1:44" ht="15.75" x14ac:dyDescent="0.25">
      <c r="A129" s="166" t="s">
        <v>176</v>
      </c>
      <c r="B129" s="164"/>
      <c r="C129" s="164"/>
      <c r="D129" s="164"/>
      <c r="E129" s="164"/>
      <c r="F129" s="164"/>
      <c r="M129" s="178"/>
      <c r="N129" s="81" t="s">
        <v>626</v>
      </c>
      <c r="O129" s="187"/>
      <c r="P129" s="202"/>
      <c r="Q129" s="202"/>
      <c r="R129" s="203"/>
      <c r="S129" s="188"/>
      <c r="T129" s="188"/>
      <c r="U129" s="188"/>
      <c r="V129" s="188"/>
      <c r="W129" s="189"/>
      <c r="X129" s="189"/>
      <c r="Y129" s="189"/>
      <c r="Z129" s="189"/>
      <c r="AA129" s="185"/>
      <c r="AB129" s="189"/>
      <c r="AC129" s="189"/>
      <c r="AD129" s="189"/>
      <c r="AE129" s="185"/>
      <c r="AF129" s="185"/>
      <c r="AG129" s="185"/>
      <c r="AH129" s="185"/>
      <c r="AI129" s="200"/>
      <c r="AJ129" s="200"/>
      <c r="AK129" s="204"/>
      <c r="AO129" s="178"/>
      <c r="AP129" s="135"/>
      <c r="AQ129" s="135"/>
      <c r="AR129" s="135"/>
    </row>
    <row r="130" spans="1:44" ht="15.75" x14ac:dyDescent="0.25">
      <c r="A130" s="166" t="s">
        <v>177</v>
      </c>
      <c r="B130" s="164"/>
      <c r="C130" s="164"/>
      <c r="D130" s="164"/>
      <c r="E130" s="164"/>
      <c r="F130" s="164"/>
      <c r="M130" s="178"/>
      <c r="N130" s="81" t="s">
        <v>627</v>
      </c>
      <c r="O130" s="187"/>
      <c r="P130" s="202"/>
      <c r="Q130" s="202"/>
      <c r="R130" s="203"/>
      <c r="S130" s="188"/>
      <c r="T130" s="188"/>
      <c r="U130" s="188"/>
      <c r="V130" s="188"/>
      <c r="W130" s="189"/>
      <c r="X130" s="189"/>
      <c r="Y130" s="189"/>
      <c r="Z130" s="189"/>
      <c r="AA130" s="185"/>
      <c r="AB130" s="189"/>
      <c r="AC130" s="189"/>
      <c r="AD130" s="189"/>
      <c r="AE130" s="185"/>
      <c r="AF130" s="185"/>
      <c r="AG130" s="185"/>
      <c r="AH130" s="185"/>
      <c r="AI130" s="200"/>
      <c r="AJ130" s="200"/>
      <c r="AK130" s="189"/>
      <c r="AL130" s="178"/>
      <c r="AM130" s="178"/>
      <c r="AN130" s="205"/>
      <c r="AO130" s="178"/>
      <c r="AP130" s="135"/>
      <c r="AQ130" s="135"/>
      <c r="AR130" s="135"/>
    </row>
    <row r="131" spans="1:44" ht="15.75" x14ac:dyDescent="0.25">
      <c r="A131" s="166" t="s">
        <v>178</v>
      </c>
      <c r="B131" s="164"/>
      <c r="C131" s="164"/>
      <c r="D131" s="164"/>
      <c r="E131" s="164"/>
      <c r="F131" s="164"/>
      <c r="M131" s="178"/>
      <c r="N131" s="81" t="s">
        <v>628</v>
      </c>
      <c r="O131" s="187"/>
      <c r="P131" s="202"/>
      <c r="Q131" s="202"/>
      <c r="R131" s="203"/>
      <c r="S131" s="188"/>
      <c r="T131" s="188"/>
      <c r="U131" s="188"/>
      <c r="V131" s="188"/>
      <c r="W131" s="189"/>
      <c r="X131" s="189"/>
      <c r="Y131" s="189"/>
      <c r="Z131" s="189"/>
      <c r="AA131" s="185"/>
      <c r="AB131" s="189"/>
      <c r="AC131" s="189"/>
      <c r="AD131" s="189"/>
      <c r="AE131" s="185"/>
      <c r="AF131" s="185"/>
      <c r="AG131" s="185"/>
      <c r="AH131" s="185"/>
      <c r="AI131" s="200"/>
      <c r="AJ131" s="200"/>
      <c r="AK131" s="189"/>
      <c r="AL131" s="178"/>
      <c r="AM131" s="178"/>
      <c r="AN131" s="205"/>
      <c r="AO131" s="178"/>
      <c r="AP131" s="135"/>
      <c r="AQ131" s="135"/>
      <c r="AR131" s="135"/>
    </row>
    <row r="132" spans="1:44" ht="15.75" x14ac:dyDescent="0.25">
      <c r="A132" s="166" t="s">
        <v>179</v>
      </c>
      <c r="B132" s="164"/>
      <c r="C132" s="164"/>
      <c r="D132" s="164"/>
      <c r="E132" s="164"/>
      <c r="F132" s="164"/>
      <c r="M132" s="178"/>
      <c r="N132" s="81" t="s">
        <v>629</v>
      </c>
      <c r="O132" s="187"/>
      <c r="P132" s="202"/>
      <c r="Q132" s="202"/>
      <c r="R132" s="203"/>
      <c r="S132" s="188"/>
      <c r="T132" s="188"/>
      <c r="U132" s="188"/>
      <c r="V132" s="188"/>
      <c r="W132" s="189"/>
      <c r="X132" s="188"/>
      <c r="Y132" s="189"/>
      <c r="Z132" s="189"/>
      <c r="AA132" s="185"/>
      <c r="AB132" s="189"/>
      <c r="AC132" s="189"/>
      <c r="AD132" s="189"/>
      <c r="AE132" s="185"/>
      <c r="AF132" s="185"/>
      <c r="AG132" s="185"/>
      <c r="AH132" s="185"/>
      <c r="AI132" s="200"/>
      <c r="AJ132" s="200"/>
      <c r="AK132" s="189"/>
      <c r="AL132" s="178"/>
      <c r="AM132" s="178"/>
      <c r="AN132" s="178"/>
      <c r="AO132" s="178"/>
      <c r="AP132" s="135"/>
      <c r="AQ132" s="135"/>
      <c r="AR132" s="135"/>
    </row>
    <row r="133" spans="1:44" ht="15.75" x14ac:dyDescent="0.25">
      <c r="A133" s="166" t="s">
        <v>180</v>
      </c>
      <c r="B133" s="164"/>
      <c r="C133" s="164"/>
      <c r="D133" s="164"/>
      <c r="E133" s="164"/>
      <c r="F133" s="164"/>
      <c r="M133" s="178"/>
      <c r="N133" s="82" t="s">
        <v>630</v>
      </c>
      <c r="O133" s="187"/>
      <c r="P133" s="202"/>
      <c r="Q133" s="202"/>
      <c r="R133" s="203"/>
      <c r="S133" s="188"/>
      <c r="T133" s="188"/>
      <c r="U133" s="188"/>
      <c r="V133" s="188"/>
      <c r="W133" s="189"/>
      <c r="X133" s="188"/>
      <c r="Y133" s="189"/>
      <c r="Z133" s="189"/>
      <c r="AA133" s="185"/>
      <c r="AB133" s="189"/>
      <c r="AC133" s="189"/>
      <c r="AD133" s="189"/>
      <c r="AE133" s="206"/>
      <c r="AF133" s="200"/>
      <c r="AG133" s="200"/>
      <c r="AH133" s="200"/>
      <c r="AI133" s="200"/>
      <c r="AJ133" s="200"/>
      <c r="AK133" s="189"/>
      <c r="AL133" s="178"/>
      <c r="AM133" s="178"/>
      <c r="AN133" s="178"/>
      <c r="AO133" s="178"/>
      <c r="AP133" s="135"/>
      <c r="AQ133" s="135"/>
      <c r="AR133" s="135"/>
    </row>
    <row r="134" spans="1:44" ht="15.75" x14ac:dyDescent="0.25">
      <c r="A134" s="166" t="s">
        <v>181</v>
      </c>
      <c r="B134" s="164"/>
      <c r="C134" s="164"/>
      <c r="D134" s="164"/>
      <c r="E134" s="164"/>
      <c r="F134" s="164"/>
      <c r="M134" s="178"/>
      <c r="N134" s="81" t="s">
        <v>631</v>
      </c>
      <c r="O134" s="187"/>
      <c r="P134" s="202"/>
      <c r="Q134" s="202"/>
      <c r="R134" s="203"/>
      <c r="S134" s="188"/>
      <c r="T134" s="188"/>
      <c r="U134" s="203"/>
      <c r="V134" s="188"/>
      <c r="W134" s="189"/>
      <c r="X134" s="188"/>
      <c r="Y134" s="189"/>
      <c r="Z134" s="189"/>
      <c r="AA134" s="185"/>
      <c r="AB134" s="189"/>
      <c r="AC134" s="189"/>
      <c r="AD134" s="189"/>
      <c r="AE134" s="206"/>
      <c r="AF134" s="200"/>
      <c r="AG134" s="200"/>
      <c r="AH134" s="200"/>
      <c r="AI134" s="200"/>
      <c r="AJ134" s="200"/>
      <c r="AK134" s="189"/>
      <c r="AL134" s="178"/>
      <c r="AM134" s="178"/>
      <c r="AN134" s="178"/>
      <c r="AO134" s="178"/>
      <c r="AP134" s="135"/>
      <c r="AQ134" s="135"/>
      <c r="AR134" s="135"/>
    </row>
    <row r="135" spans="1:44" ht="15.75" x14ac:dyDescent="0.25">
      <c r="A135" s="166" t="s">
        <v>182</v>
      </c>
      <c r="B135" s="164"/>
      <c r="C135" s="164"/>
      <c r="D135" s="164"/>
      <c r="E135" s="164"/>
      <c r="F135" s="164"/>
      <c r="M135" s="178"/>
      <c r="N135" s="80" t="s">
        <v>632</v>
      </c>
      <c r="O135" s="80"/>
      <c r="P135" s="207"/>
      <c r="Q135" s="208"/>
      <c r="R135" s="208"/>
      <c r="S135" s="208"/>
      <c r="T135" s="208"/>
      <c r="U135" s="208"/>
      <c r="V135" s="188"/>
      <c r="W135" s="189"/>
      <c r="X135" s="188"/>
      <c r="Y135" s="189"/>
      <c r="Z135" s="189"/>
      <c r="AA135" s="185"/>
      <c r="AB135" s="189"/>
      <c r="AC135" s="189"/>
      <c r="AD135" s="189"/>
      <c r="AE135" s="206"/>
      <c r="AF135" s="200"/>
      <c r="AG135" s="200"/>
      <c r="AH135" s="200"/>
      <c r="AI135" s="200"/>
      <c r="AJ135" s="200"/>
      <c r="AK135" s="189"/>
      <c r="AL135" s="178"/>
      <c r="AM135" s="178"/>
      <c r="AN135" s="178"/>
      <c r="AO135" s="178"/>
      <c r="AP135" s="135"/>
      <c r="AQ135" s="135"/>
      <c r="AR135" s="135"/>
    </row>
    <row r="136" spans="1:44" ht="15.75" x14ac:dyDescent="0.25">
      <c r="A136" s="166" t="s">
        <v>183</v>
      </c>
      <c r="B136" s="164"/>
      <c r="C136" s="164"/>
      <c r="D136" s="164"/>
      <c r="E136" s="164"/>
      <c r="F136" s="164"/>
      <c r="M136" s="178"/>
      <c r="N136" s="78" t="s">
        <v>633</v>
      </c>
      <c r="O136" s="187"/>
      <c r="P136" s="185"/>
      <c r="Q136" s="188"/>
      <c r="R136" s="188"/>
      <c r="S136" s="188"/>
      <c r="T136" s="188"/>
      <c r="U136" s="188"/>
      <c r="V136" s="188"/>
      <c r="W136" s="189"/>
      <c r="X136" s="188"/>
      <c r="Y136" s="189"/>
      <c r="Z136" s="189"/>
      <c r="AA136" s="185"/>
      <c r="AB136" s="189"/>
      <c r="AC136" s="189"/>
      <c r="AD136" s="189"/>
      <c r="AE136" s="206"/>
      <c r="AF136" s="200"/>
      <c r="AG136" s="200"/>
      <c r="AH136" s="200"/>
      <c r="AI136" s="200"/>
      <c r="AJ136" s="200"/>
      <c r="AK136" s="189"/>
      <c r="AL136" s="178"/>
      <c r="AM136" s="178"/>
      <c r="AN136" s="178"/>
      <c r="AO136" s="178"/>
      <c r="AP136" s="135"/>
      <c r="AQ136" s="135"/>
      <c r="AR136" s="135"/>
    </row>
    <row r="137" spans="1:44" ht="15.75" x14ac:dyDescent="0.25">
      <c r="A137" s="166" t="s">
        <v>184</v>
      </c>
      <c r="B137" s="164"/>
      <c r="C137" s="164"/>
      <c r="D137" s="164"/>
      <c r="E137" s="164"/>
      <c r="F137" s="164"/>
      <c r="M137" s="178"/>
      <c r="N137" s="78" t="s">
        <v>634</v>
      </c>
      <c r="O137" s="187"/>
      <c r="P137" s="185"/>
      <c r="Q137" s="188"/>
      <c r="R137" s="188"/>
      <c r="S137" s="188"/>
      <c r="T137" s="188"/>
      <c r="U137" s="188"/>
      <c r="V137" s="188"/>
      <c r="W137" s="189"/>
      <c r="X137" s="188"/>
      <c r="Y137" s="189"/>
      <c r="Z137" s="189"/>
      <c r="AA137" s="185"/>
      <c r="AB137" s="189"/>
      <c r="AC137" s="189"/>
      <c r="AD137" s="189"/>
      <c r="AE137" s="206"/>
      <c r="AF137" s="200"/>
      <c r="AG137" s="200"/>
      <c r="AH137" s="200"/>
      <c r="AI137" s="200"/>
      <c r="AJ137" s="200"/>
      <c r="AK137" s="189"/>
      <c r="AL137" s="178"/>
      <c r="AM137" s="178"/>
      <c r="AN137" s="178"/>
      <c r="AO137" s="178"/>
      <c r="AP137" s="135"/>
      <c r="AQ137" s="135"/>
      <c r="AR137" s="135"/>
    </row>
    <row r="138" spans="1:44" ht="15.75" x14ac:dyDescent="0.25">
      <c r="A138" s="166" t="s">
        <v>185</v>
      </c>
      <c r="B138" s="164"/>
      <c r="C138" s="164"/>
      <c r="D138" s="164"/>
      <c r="E138" s="164"/>
      <c r="F138" s="164"/>
      <c r="M138" s="178"/>
      <c r="N138" s="78" t="s">
        <v>635</v>
      </c>
      <c r="O138" s="187"/>
      <c r="P138" s="185"/>
      <c r="Q138" s="188"/>
      <c r="R138" s="188"/>
      <c r="S138" s="188"/>
      <c r="T138" s="188"/>
      <c r="U138" s="188"/>
      <c r="V138" s="188"/>
      <c r="W138" s="189"/>
      <c r="X138" s="188"/>
      <c r="Y138" s="189"/>
      <c r="Z138" s="189"/>
      <c r="AA138" s="185"/>
      <c r="AB138" s="189"/>
      <c r="AC138" s="189"/>
      <c r="AD138" s="189"/>
      <c r="AE138" s="206"/>
      <c r="AF138" s="200"/>
      <c r="AG138" s="200"/>
      <c r="AH138" s="200"/>
      <c r="AI138" s="200"/>
      <c r="AJ138" s="200"/>
      <c r="AK138" s="189"/>
      <c r="AL138" s="178"/>
      <c r="AM138" s="178"/>
      <c r="AN138" s="178"/>
      <c r="AO138" s="178"/>
      <c r="AP138" s="135"/>
      <c r="AQ138" s="135"/>
      <c r="AR138" s="135"/>
    </row>
    <row r="139" spans="1:44" ht="15.75" x14ac:dyDescent="0.25">
      <c r="A139" s="166" t="s">
        <v>186</v>
      </c>
      <c r="B139" s="164"/>
      <c r="C139" s="164"/>
      <c r="D139" s="164"/>
      <c r="E139" s="164"/>
      <c r="F139" s="164"/>
      <c r="M139" s="178"/>
      <c r="N139" s="78" t="s">
        <v>636</v>
      </c>
      <c r="O139" s="187"/>
      <c r="P139" s="185"/>
      <c r="Q139" s="188"/>
      <c r="R139" s="188"/>
      <c r="S139" s="188"/>
      <c r="T139" s="188"/>
      <c r="U139" s="188"/>
      <c r="V139" s="188"/>
      <c r="W139" s="189"/>
      <c r="X139" s="188"/>
      <c r="Y139" s="189"/>
      <c r="Z139" s="189"/>
      <c r="AA139" s="185"/>
      <c r="AB139" s="189"/>
      <c r="AC139" s="189"/>
      <c r="AD139" s="189"/>
      <c r="AE139" s="206"/>
      <c r="AF139" s="200"/>
      <c r="AG139" s="200"/>
      <c r="AH139" s="200"/>
      <c r="AI139" s="200"/>
      <c r="AJ139" s="200"/>
      <c r="AK139" s="189"/>
      <c r="AL139" s="178"/>
      <c r="AM139" s="178"/>
      <c r="AN139" s="178"/>
      <c r="AO139" s="178"/>
      <c r="AP139" s="135"/>
      <c r="AQ139" s="135"/>
      <c r="AR139" s="135"/>
    </row>
    <row r="140" spans="1:44" ht="15.75" x14ac:dyDescent="0.25">
      <c r="A140" s="166" t="s">
        <v>187</v>
      </c>
      <c r="B140" s="164"/>
      <c r="C140" s="164"/>
      <c r="D140" s="164"/>
      <c r="E140" s="164"/>
      <c r="F140" s="164"/>
      <c r="M140" s="178"/>
      <c r="N140" s="78" t="s">
        <v>637</v>
      </c>
      <c r="O140" s="187"/>
      <c r="P140" s="185"/>
      <c r="Q140" s="188"/>
      <c r="R140" s="188"/>
      <c r="S140" s="188"/>
      <c r="T140" s="188"/>
      <c r="U140" s="188"/>
      <c r="V140" s="188"/>
      <c r="W140" s="189"/>
      <c r="X140" s="188"/>
      <c r="Y140" s="189"/>
      <c r="Z140" s="189"/>
      <c r="AA140" s="185"/>
      <c r="AB140" s="189"/>
      <c r="AC140" s="189"/>
      <c r="AD140" s="189"/>
      <c r="AE140" s="206"/>
      <c r="AF140" s="200"/>
      <c r="AG140" s="200"/>
      <c r="AH140" s="200"/>
      <c r="AI140" s="200"/>
      <c r="AJ140" s="200"/>
      <c r="AK140" s="189"/>
      <c r="AL140" s="178"/>
      <c r="AM140" s="178"/>
      <c r="AN140" s="178"/>
      <c r="AO140" s="178"/>
      <c r="AP140" s="135"/>
      <c r="AQ140" s="135"/>
      <c r="AR140" s="135"/>
    </row>
    <row r="141" spans="1:44" ht="15.75" x14ac:dyDescent="0.25">
      <c r="A141" s="166" t="s">
        <v>188</v>
      </c>
      <c r="B141" s="164"/>
      <c r="C141" s="164"/>
      <c r="D141" s="164"/>
      <c r="E141" s="164"/>
      <c r="F141" s="164"/>
      <c r="M141" s="178"/>
      <c r="N141" s="78" t="s">
        <v>638</v>
      </c>
      <c r="O141" s="187"/>
      <c r="P141" s="185"/>
      <c r="Q141" s="188"/>
      <c r="R141" s="188"/>
      <c r="S141" s="188"/>
      <c r="T141" s="188"/>
      <c r="U141" s="188"/>
      <c r="V141" s="188"/>
      <c r="W141" s="189"/>
      <c r="X141" s="188"/>
      <c r="Y141" s="189"/>
      <c r="Z141" s="189"/>
      <c r="AA141" s="185"/>
      <c r="AB141" s="189"/>
      <c r="AC141" s="189"/>
      <c r="AD141" s="189"/>
      <c r="AE141" s="206"/>
      <c r="AF141" s="200"/>
      <c r="AG141" s="200"/>
      <c r="AH141" s="200"/>
      <c r="AI141" s="200"/>
      <c r="AJ141" s="200"/>
      <c r="AK141" s="189"/>
      <c r="AL141" s="178"/>
      <c r="AM141" s="178"/>
      <c r="AN141" s="178"/>
      <c r="AO141" s="178"/>
      <c r="AP141" s="135"/>
      <c r="AQ141" s="135"/>
      <c r="AR141" s="135"/>
    </row>
    <row r="142" spans="1:44" ht="15.75" x14ac:dyDescent="0.25">
      <c r="A142" s="166" t="s">
        <v>189</v>
      </c>
      <c r="B142" s="164"/>
      <c r="C142" s="164"/>
      <c r="D142" s="164"/>
      <c r="E142" s="164"/>
      <c r="F142" s="164"/>
      <c r="M142" s="178"/>
      <c r="N142" s="78" t="s">
        <v>639</v>
      </c>
      <c r="O142" s="187"/>
      <c r="P142" s="185"/>
      <c r="Q142" s="188"/>
      <c r="R142" s="188"/>
      <c r="S142" s="188"/>
      <c r="T142" s="188"/>
      <c r="U142" s="188"/>
      <c r="V142" s="188"/>
      <c r="W142" s="189"/>
      <c r="X142" s="188"/>
      <c r="Y142" s="189"/>
      <c r="Z142" s="189"/>
      <c r="AA142" s="185"/>
      <c r="AB142" s="189"/>
      <c r="AC142" s="189"/>
      <c r="AD142" s="189"/>
      <c r="AE142" s="206"/>
      <c r="AF142" s="200"/>
      <c r="AG142" s="200"/>
      <c r="AH142" s="200"/>
      <c r="AI142" s="200"/>
      <c r="AJ142" s="200"/>
      <c r="AK142" s="189"/>
      <c r="AL142" s="178"/>
      <c r="AM142" s="178"/>
      <c r="AN142" s="178"/>
      <c r="AO142" s="178"/>
      <c r="AP142" s="135"/>
      <c r="AQ142" s="135"/>
      <c r="AR142" s="135"/>
    </row>
    <row r="143" spans="1:44" ht="15.75" x14ac:dyDescent="0.25">
      <c r="A143" s="166" t="s">
        <v>190</v>
      </c>
      <c r="B143" s="164"/>
      <c r="C143" s="164"/>
      <c r="D143" s="164"/>
      <c r="E143" s="164"/>
      <c r="F143" s="164"/>
      <c r="M143" s="178"/>
      <c r="N143" s="78" t="s">
        <v>640</v>
      </c>
      <c r="O143" s="187"/>
      <c r="P143" s="185"/>
      <c r="Q143" s="188"/>
      <c r="R143" s="188"/>
      <c r="S143" s="188"/>
      <c r="T143" s="188"/>
      <c r="U143" s="188"/>
      <c r="V143" s="188"/>
      <c r="W143" s="189"/>
      <c r="X143" s="188"/>
      <c r="Y143" s="189"/>
      <c r="Z143" s="189"/>
      <c r="AA143" s="185"/>
      <c r="AB143" s="189"/>
      <c r="AC143" s="189"/>
      <c r="AD143" s="189"/>
      <c r="AE143" s="206"/>
      <c r="AF143" s="200"/>
      <c r="AG143" s="200"/>
      <c r="AH143" s="200"/>
      <c r="AI143" s="200"/>
      <c r="AJ143" s="200"/>
      <c r="AK143" s="189"/>
      <c r="AL143" s="178"/>
      <c r="AM143" s="178"/>
      <c r="AN143" s="178"/>
      <c r="AO143" s="178"/>
      <c r="AP143" s="135"/>
      <c r="AQ143" s="135"/>
      <c r="AR143" s="135"/>
    </row>
    <row r="144" spans="1:44" ht="15.75" x14ac:dyDescent="0.25">
      <c r="A144" s="166" t="s">
        <v>191</v>
      </c>
      <c r="B144" s="164"/>
      <c r="C144" s="164"/>
      <c r="D144" s="164"/>
      <c r="E144" s="164"/>
      <c r="F144" s="164"/>
      <c r="M144" s="178"/>
      <c r="N144" s="78" t="s">
        <v>641</v>
      </c>
      <c r="O144" s="187"/>
      <c r="P144" s="185"/>
      <c r="Q144" s="188"/>
      <c r="R144" s="188"/>
      <c r="S144" s="188"/>
      <c r="T144" s="188"/>
      <c r="U144" s="188"/>
      <c r="V144" s="188"/>
      <c r="W144" s="189"/>
      <c r="X144" s="188"/>
      <c r="Y144" s="189"/>
      <c r="Z144" s="189"/>
      <c r="AA144" s="185"/>
      <c r="AB144" s="189"/>
      <c r="AC144" s="189"/>
      <c r="AD144" s="189"/>
      <c r="AE144" s="206"/>
      <c r="AF144" s="200"/>
      <c r="AG144" s="200"/>
      <c r="AH144" s="200"/>
      <c r="AI144" s="200"/>
      <c r="AJ144" s="200"/>
      <c r="AK144" s="189"/>
      <c r="AL144" s="178"/>
      <c r="AM144" s="178"/>
      <c r="AN144" s="178"/>
      <c r="AO144" s="178"/>
      <c r="AP144" s="135"/>
      <c r="AQ144" s="135"/>
      <c r="AR144" s="135"/>
    </row>
    <row r="145" spans="1:44" ht="15.75" x14ac:dyDescent="0.25">
      <c r="A145" s="166" t="s">
        <v>192</v>
      </c>
      <c r="B145" s="164"/>
      <c r="C145" s="164"/>
      <c r="D145" s="164"/>
      <c r="E145" s="164"/>
      <c r="F145" s="164"/>
      <c r="M145" s="178"/>
      <c r="N145" s="78" t="s">
        <v>642</v>
      </c>
      <c r="O145" s="187"/>
      <c r="P145" s="185"/>
      <c r="Q145" s="188"/>
      <c r="R145" s="188"/>
      <c r="S145" s="188"/>
      <c r="T145" s="188"/>
      <c r="U145" s="188"/>
      <c r="V145" s="188"/>
      <c r="W145" s="189"/>
      <c r="X145" s="188"/>
      <c r="Y145" s="189"/>
      <c r="Z145" s="189"/>
      <c r="AA145" s="185"/>
      <c r="AB145" s="189"/>
      <c r="AC145" s="189"/>
      <c r="AD145" s="189"/>
      <c r="AE145" s="206"/>
      <c r="AF145" s="200"/>
      <c r="AG145" s="200"/>
      <c r="AH145" s="200"/>
      <c r="AI145" s="200"/>
      <c r="AJ145" s="200"/>
      <c r="AK145" s="189"/>
      <c r="AL145" s="178"/>
      <c r="AM145" s="178"/>
      <c r="AN145" s="178"/>
      <c r="AO145" s="178"/>
      <c r="AP145" s="135"/>
      <c r="AQ145" s="135"/>
      <c r="AR145" s="135"/>
    </row>
    <row r="146" spans="1:44" ht="15.75" x14ac:dyDescent="0.25">
      <c r="A146" s="166" t="s">
        <v>193</v>
      </c>
      <c r="B146" s="164"/>
      <c r="C146" s="164"/>
      <c r="D146" s="164"/>
      <c r="E146" s="164"/>
      <c r="F146" s="164"/>
      <c r="M146" s="135"/>
      <c r="N146" s="84"/>
      <c r="O146" s="84"/>
      <c r="P146" s="209"/>
      <c r="Q146" s="209"/>
      <c r="R146" s="209"/>
      <c r="S146" s="209"/>
      <c r="T146" s="209"/>
      <c r="U146" s="209"/>
      <c r="V146" s="209"/>
      <c r="W146" s="209"/>
      <c r="X146" s="189"/>
      <c r="Y146" s="188"/>
      <c r="Z146" s="189"/>
      <c r="AA146" s="189"/>
      <c r="AB146" s="189"/>
      <c r="AC146" s="189"/>
      <c r="AD146" s="189"/>
      <c r="AE146" s="206"/>
      <c r="AF146" s="200"/>
      <c r="AG146" s="200"/>
      <c r="AH146" s="200"/>
      <c r="AI146" s="200"/>
      <c r="AJ146" s="200"/>
      <c r="AK146" s="189"/>
      <c r="AL146" s="178"/>
      <c r="AM146" s="178"/>
      <c r="AN146" s="178"/>
      <c r="AO146" s="178"/>
      <c r="AP146" s="135"/>
      <c r="AQ146" s="135"/>
      <c r="AR146" s="135"/>
    </row>
    <row r="147" spans="1:44" ht="15.75" x14ac:dyDescent="0.25">
      <c r="A147" s="166" t="s">
        <v>194</v>
      </c>
      <c r="B147" s="164"/>
      <c r="C147" s="164"/>
      <c r="D147" s="164"/>
      <c r="E147" s="164"/>
      <c r="F147" s="164"/>
      <c r="N147" s="74" t="s">
        <v>643</v>
      </c>
      <c r="O147" s="74"/>
      <c r="P147" s="177"/>
      <c r="Q147" s="177"/>
      <c r="R147" s="177"/>
      <c r="S147" s="177"/>
      <c r="T147" s="177"/>
      <c r="U147" s="177"/>
      <c r="V147" s="177"/>
      <c r="W147" s="177"/>
      <c r="X147" s="189"/>
      <c r="Y147" s="188"/>
      <c r="Z147" s="189"/>
      <c r="AA147" s="189"/>
      <c r="AB147" s="189"/>
      <c r="AC147" s="189"/>
      <c r="AD147" s="189"/>
      <c r="AE147" s="206"/>
      <c r="AF147" s="200"/>
      <c r="AG147" s="200"/>
      <c r="AH147" s="200"/>
      <c r="AI147" s="200"/>
      <c r="AJ147" s="200"/>
      <c r="AK147" s="189"/>
      <c r="AL147" s="178"/>
      <c r="AM147" s="178"/>
      <c r="AN147" s="178"/>
      <c r="AO147" s="178"/>
      <c r="AP147" s="135"/>
      <c r="AQ147" s="135"/>
      <c r="AR147" s="135"/>
    </row>
    <row r="148" spans="1:44" ht="18.75" x14ac:dyDescent="0.25">
      <c r="A148" s="166" t="s">
        <v>195</v>
      </c>
      <c r="B148" s="164"/>
      <c r="C148" s="164"/>
      <c r="D148" s="164"/>
      <c r="E148" s="164"/>
      <c r="F148" s="164"/>
      <c r="M148" s="178"/>
      <c r="N148" s="84"/>
      <c r="O148" s="182"/>
      <c r="P148" s="183"/>
      <c r="Q148" s="189"/>
      <c r="R148" s="189"/>
      <c r="S148" s="189"/>
      <c r="T148" s="189"/>
      <c r="U148" s="189"/>
      <c r="V148" s="189"/>
      <c r="W148" s="189"/>
      <c r="X148" s="189"/>
      <c r="Y148" s="188"/>
      <c r="Z148" s="189"/>
      <c r="AA148" s="189"/>
      <c r="AB148" s="189"/>
      <c r="AC148" s="189"/>
      <c r="AD148" s="189"/>
      <c r="AE148" s="206"/>
      <c r="AF148" s="200"/>
      <c r="AG148" s="200"/>
      <c r="AH148" s="200"/>
      <c r="AI148" s="200"/>
      <c r="AJ148" s="200"/>
      <c r="AK148" s="189"/>
      <c r="AL148" s="178"/>
      <c r="AM148" s="178"/>
      <c r="AN148" s="178"/>
      <c r="AO148" s="178"/>
      <c r="AP148" s="135"/>
      <c r="AQ148" s="135"/>
      <c r="AR148" s="135"/>
    </row>
    <row r="149" spans="1:44" ht="15.75" x14ac:dyDescent="0.25">
      <c r="A149" s="166" t="s">
        <v>196</v>
      </c>
      <c r="B149" s="164"/>
      <c r="C149" s="164"/>
      <c r="D149" s="164"/>
      <c r="E149" s="164"/>
      <c r="F149" s="164"/>
      <c r="M149" s="177"/>
      <c r="N149" s="74" t="s">
        <v>644</v>
      </c>
      <c r="O149" s="84"/>
      <c r="P149" s="184"/>
      <c r="Q149" s="184"/>
      <c r="R149" s="184"/>
      <c r="S149" s="184"/>
      <c r="T149" s="184"/>
      <c r="U149" s="184"/>
      <c r="V149" s="177"/>
      <c r="W149" s="184"/>
      <c r="X149" s="189"/>
      <c r="Y149" s="188"/>
      <c r="Z149" s="189"/>
      <c r="AA149" s="189"/>
      <c r="AB149" s="189"/>
      <c r="AC149" s="189"/>
      <c r="AD149" s="189"/>
      <c r="AE149" s="206"/>
      <c r="AF149" s="200"/>
      <c r="AG149" s="200"/>
      <c r="AH149" s="200"/>
      <c r="AI149" s="200"/>
      <c r="AJ149" s="200"/>
      <c r="AK149" s="189"/>
      <c r="AL149" s="178"/>
      <c r="AM149" s="178"/>
      <c r="AN149" s="178"/>
      <c r="AO149" s="178"/>
      <c r="AP149" s="135"/>
      <c r="AQ149" s="135"/>
      <c r="AR149" s="135"/>
    </row>
    <row r="150" spans="1:44" ht="15.75" x14ac:dyDescent="0.2">
      <c r="A150" s="166" t="s">
        <v>197</v>
      </c>
      <c r="B150" s="164"/>
      <c r="C150" s="164"/>
      <c r="D150" s="164"/>
      <c r="E150" s="164"/>
      <c r="F150" s="164"/>
      <c r="M150" s="195"/>
      <c r="N150" s="79" t="s">
        <v>645</v>
      </c>
      <c r="O150" s="79"/>
      <c r="P150" s="185"/>
      <c r="Q150" s="198"/>
      <c r="R150" s="198"/>
      <c r="S150" s="186"/>
      <c r="T150" s="186"/>
      <c r="U150" s="186"/>
      <c r="V150" s="186"/>
      <c r="W150" s="185"/>
      <c r="X150" s="189"/>
      <c r="Y150" s="188"/>
      <c r="Z150" s="189"/>
      <c r="AA150" s="189"/>
      <c r="AB150" s="189"/>
      <c r="AC150" s="189"/>
      <c r="AD150" s="189"/>
      <c r="AE150" s="206"/>
      <c r="AF150" s="200"/>
      <c r="AG150" s="200"/>
      <c r="AH150" s="200"/>
      <c r="AI150" s="200"/>
      <c r="AJ150" s="200"/>
      <c r="AK150" s="189"/>
      <c r="AL150" s="178"/>
      <c r="AM150" s="178"/>
      <c r="AN150" s="178"/>
      <c r="AO150" s="178"/>
      <c r="AP150" s="135"/>
      <c r="AQ150" s="135"/>
      <c r="AR150" s="135"/>
    </row>
    <row r="151" spans="1:44" ht="15.75" x14ac:dyDescent="0.25">
      <c r="A151" s="166" t="s">
        <v>198</v>
      </c>
      <c r="B151" s="164"/>
      <c r="C151" s="164"/>
      <c r="D151" s="164"/>
      <c r="E151" s="164"/>
      <c r="F151" s="164"/>
      <c r="M151" s="210"/>
      <c r="N151" s="78" t="s">
        <v>646</v>
      </c>
      <c r="O151" s="187"/>
      <c r="P151" s="185"/>
      <c r="Q151" s="211"/>
      <c r="R151" s="211"/>
      <c r="S151" s="212"/>
      <c r="T151" s="212"/>
      <c r="U151" s="212"/>
      <c r="V151" s="186"/>
      <c r="W151" s="185"/>
      <c r="X151" s="189"/>
      <c r="Y151" s="188"/>
      <c r="Z151" s="189"/>
      <c r="AA151" s="189"/>
      <c r="AB151" s="189"/>
      <c r="AC151" s="189"/>
      <c r="AD151" s="189"/>
      <c r="AE151" s="206"/>
      <c r="AF151" s="200"/>
      <c r="AG151" s="200"/>
      <c r="AH151" s="200"/>
      <c r="AI151" s="200"/>
      <c r="AJ151" s="200"/>
      <c r="AK151" s="189"/>
      <c r="AL151" s="178"/>
      <c r="AM151" s="178"/>
      <c r="AN151" s="178"/>
      <c r="AO151" s="178"/>
      <c r="AP151" s="135"/>
      <c r="AQ151" s="135"/>
      <c r="AR151" s="135"/>
    </row>
    <row r="152" spans="1:44" ht="15.75" x14ac:dyDescent="0.25">
      <c r="A152" s="166" t="s">
        <v>199</v>
      </c>
      <c r="B152" s="164"/>
      <c r="C152" s="164"/>
      <c r="D152" s="164"/>
      <c r="E152" s="164"/>
      <c r="F152" s="164"/>
      <c r="M152" s="213"/>
      <c r="N152" s="78" t="s">
        <v>647</v>
      </c>
      <c r="O152" s="187"/>
      <c r="P152" s="185"/>
      <c r="Q152" s="214"/>
      <c r="R152" s="214"/>
      <c r="S152" s="215"/>
      <c r="T152" s="215"/>
      <c r="U152" s="215"/>
      <c r="V152" s="189"/>
      <c r="W152" s="185"/>
      <c r="X152" s="189"/>
      <c r="Y152" s="188"/>
      <c r="Z152" s="189"/>
      <c r="AA152" s="189"/>
      <c r="AB152" s="189"/>
      <c r="AC152" s="189"/>
      <c r="AD152" s="189"/>
      <c r="AE152" s="206"/>
      <c r="AF152" s="200"/>
      <c r="AG152" s="200"/>
      <c r="AH152" s="200"/>
      <c r="AI152" s="200"/>
      <c r="AJ152" s="200"/>
      <c r="AK152" s="189"/>
      <c r="AL152" s="178"/>
      <c r="AM152" s="178"/>
      <c r="AN152" s="178"/>
      <c r="AO152" s="178"/>
      <c r="AP152" s="135"/>
      <c r="AQ152" s="135"/>
      <c r="AR152" s="135"/>
    </row>
    <row r="153" spans="1:44" ht="15.75" x14ac:dyDescent="0.25">
      <c r="A153" s="166" t="s">
        <v>200</v>
      </c>
      <c r="B153" s="164"/>
      <c r="C153" s="164"/>
      <c r="D153" s="164"/>
      <c r="E153" s="164"/>
      <c r="F153" s="164"/>
      <c r="M153" s="213"/>
      <c r="N153" s="78" t="s">
        <v>648</v>
      </c>
      <c r="O153" s="187"/>
      <c r="P153" s="185"/>
      <c r="Q153" s="214"/>
      <c r="R153" s="214"/>
      <c r="S153" s="215"/>
      <c r="T153" s="215"/>
      <c r="U153" s="215"/>
      <c r="V153" s="189"/>
      <c r="W153" s="185"/>
      <c r="X153" s="189"/>
      <c r="Y153" s="188"/>
      <c r="Z153" s="189"/>
      <c r="AA153" s="189"/>
      <c r="AB153" s="189"/>
      <c r="AC153" s="189"/>
      <c r="AD153" s="189"/>
      <c r="AE153" s="206"/>
      <c r="AF153" s="200"/>
      <c r="AG153" s="200"/>
      <c r="AH153" s="200"/>
      <c r="AI153" s="200"/>
      <c r="AJ153" s="200"/>
      <c r="AK153" s="189"/>
      <c r="AL153" s="178"/>
      <c r="AM153" s="178"/>
      <c r="AN153" s="178"/>
      <c r="AO153" s="178"/>
      <c r="AP153" s="135"/>
      <c r="AQ153" s="135"/>
      <c r="AR153" s="135"/>
    </row>
    <row r="154" spans="1:44" ht="15.75" x14ac:dyDescent="0.25">
      <c r="A154" s="166" t="s">
        <v>201</v>
      </c>
      <c r="B154" s="164"/>
      <c r="C154" s="164"/>
      <c r="D154" s="164"/>
      <c r="E154" s="164"/>
      <c r="F154" s="164"/>
      <c r="M154" s="213"/>
      <c r="N154" s="78" t="s">
        <v>649</v>
      </c>
      <c r="O154" s="187"/>
      <c r="P154" s="185"/>
      <c r="Q154" s="214"/>
      <c r="R154" s="214"/>
      <c r="S154" s="215"/>
      <c r="T154" s="215"/>
      <c r="U154" s="215"/>
      <c r="V154" s="189"/>
      <c r="W154" s="185"/>
      <c r="X154" s="189"/>
      <c r="Y154" s="188"/>
      <c r="Z154" s="189"/>
      <c r="AA154" s="189"/>
      <c r="AB154" s="189"/>
      <c r="AC154" s="189"/>
      <c r="AD154" s="189"/>
      <c r="AE154" s="206"/>
      <c r="AF154" s="200"/>
      <c r="AG154" s="200"/>
      <c r="AH154" s="200"/>
      <c r="AI154" s="200"/>
      <c r="AJ154" s="200"/>
      <c r="AK154" s="189"/>
      <c r="AL154" s="178"/>
      <c r="AM154" s="178"/>
      <c r="AN154" s="178"/>
      <c r="AO154" s="178"/>
      <c r="AP154" s="135"/>
      <c r="AQ154" s="135"/>
      <c r="AR154" s="135"/>
    </row>
    <row r="155" spans="1:44" ht="15.75" x14ac:dyDescent="0.25">
      <c r="A155" s="166" t="s">
        <v>202</v>
      </c>
      <c r="B155" s="164"/>
      <c r="C155" s="164"/>
      <c r="D155" s="164"/>
      <c r="E155" s="164"/>
      <c r="F155" s="164"/>
      <c r="M155" s="213"/>
      <c r="N155" s="78" t="s">
        <v>650</v>
      </c>
      <c r="O155" s="187"/>
      <c r="P155" s="185"/>
      <c r="Q155" s="214"/>
      <c r="R155" s="214"/>
      <c r="S155" s="215"/>
      <c r="T155" s="215"/>
      <c r="U155" s="215"/>
      <c r="V155" s="189"/>
      <c r="W155" s="185"/>
      <c r="X155" s="189"/>
      <c r="Y155" s="188"/>
      <c r="Z155" s="189"/>
      <c r="AA155" s="189"/>
      <c r="AB155" s="189"/>
      <c r="AC155" s="189"/>
      <c r="AD155" s="189"/>
      <c r="AE155" s="206"/>
      <c r="AF155" s="200"/>
      <c r="AG155" s="200"/>
      <c r="AH155" s="200"/>
      <c r="AI155" s="200"/>
      <c r="AJ155" s="200"/>
      <c r="AK155" s="189"/>
      <c r="AL155" s="178"/>
      <c r="AM155" s="178"/>
      <c r="AN155" s="178"/>
      <c r="AO155" s="178"/>
      <c r="AP155" s="135"/>
      <c r="AQ155" s="135"/>
      <c r="AR155" s="135"/>
    </row>
    <row r="156" spans="1:44" ht="15.75" x14ac:dyDescent="0.25">
      <c r="A156" s="166" t="s">
        <v>203</v>
      </c>
      <c r="B156" s="164"/>
      <c r="C156" s="164"/>
      <c r="D156" s="164"/>
      <c r="E156" s="164"/>
      <c r="F156" s="164"/>
      <c r="M156" s="210"/>
      <c r="N156" s="78" t="s">
        <v>651</v>
      </c>
      <c r="O156" s="187"/>
      <c r="P156" s="185"/>
      <c r="Q156" s="211"/>
      <c r="R156" s="211"/>
      <c r="S156" s="212"/>
      <c r="T156" s="212"/>
      <c r="U156" s="212"/>
      <c r="V156" s="186"/>
      <c r="W156" s="185"/>
      <c r="X156" s="189"/>
      <c r="Y156" s="188"/>
      <c r="Z156" s="189"/>
      <c r="AA156" s="189"/>
      <c r="AB156" s="189"/>
      <c r="AC156" s="189"/>
      <c r="AD156" s="189"/>
      <c r="AE156" s="206"/>
      <c r="AF156" s="200"/>
      <c r="AG156" s="200"/>
      <c r="AH156" s="200"/>
      <c r="AI156" s="200"/>
      <c r="AJ156" s="200"/>
      <c r="AK156" s="189"/>
      <c r="AL156" s="178"/>
      <c r="AM156" s="178"/>
      <c r="AN156" s="178"/>
      <c r="AO156" s="178"/>
      <c r="AP156" s="135"/>
      <c r="AQ156" s="135"/>
      <c r="AR156" s="135"/>
    </row>
    <row r="157" spans="1:44" ht="15.75" x14ac:dyDescent="0.25">
      <c r="A157" s="166" t="s">
        <v>204</v>
      </c>
      <c r="B157" s="164"/>
      <c r="C157" s="164"/>
      <c r="D157" s="164"/>
      <c r="E157" s="164"/>
      <c r="F157" s="164"/>
      <c r="M157" s="210"/>
      <c r="N157" s="79" t="s">
        <v>652</v>
      </c>
      <c r="O157" s="80"/>
      <c r="P157" s="185"/>
      <c r="Q157" s="200"/>
      <c r="R157" s="200"/>
      <c r="S157" s="200"/>
      <c r="T157" s="208"/>
      <c r="U157" s="200"/>
      <c r="V157" s="186"/>
      <c r="W157" s="185"/>
      <c r="X157" s="189"/>
      <c r="Y157" s="188"/>
      <c r="Z157" s="189"/>
      <c r="AA157" s="189"/>
      <c r="AB157" s="189"/>
      <c r="AC157" s="189"/>
      <c r="AD157" s="189"/>
      <c r="AE157" s="206"/>
      <c r="AF157" s="200"/>
      <c r="AG157" s="200"/>
      <c r="AH157" s="200"/>
      <c r="AI157" s="200"/>
      <c r="AJ157" s="200"/>
      <c r="AK157" s="189"/>
      <c r="AL157" s="178"/>
      <c r="AM157" s="178"/>
      <c r="AN157" s="178"/>
      <c r="AO157" s="178"/>
      <c r="AP157" s="135"/>
      <c r="AQ157" s="135"/>
      <c r="AR157" s="135"/>
    </row>
    <row r="158" spans="1:44" ht="15.75" x14ac:dyDescent="0.25">
      <c r="A158" s="166" t="s">
        <v>205</v>
      </c>
      <c r="B158" s="164"/>
      <c r="C158" s="164"/>
      <c r="D158" s="164"/>
      <c r="E158" s="164"/>
      <c r="F158" s="164"/>
      <c r="M158" s="216"/>
      <c r="N158" s="78" t="s">
        <v>653</v>
      </c>
      <c r="O158" s="187"/>
      <c r="P158" s="185"/>
      <c r="Q158" s="214"/>
      <c r="R158" s="214"/>
      <c r="S158" s="214"/>
      <c r="T158" s="214"/>
      <c r="U158" s="214"/>
      <c r="V158" s="189"/>
      <c r="W158" s="189"/>
      <c r="X158" s="189"/>
      <c r="Y158" s="188"/>
      <c r="Z158" s="189"/>
      <c r="AA158" s="189"/>
      <c r="AB158" s="189"/>
      <c r="AC158" s="189"/>
      <c r="AD158" s="189"/>
      <c r="AE158" s="206"/>
      <c r="AF158" s="200"/>
      <c r="AG158" s="200"/>
      <c r="AH158" s="200"/>
      <c r="AI158" s="200"/>
      <c r="AJ158" s="200"/>
      <c r="AK158" s="189"/>
      <c r="AL158" s="178"/>
      <c r="AM158" s="178"/>
      <c r="AN158" s="178"/>
      <c r="AO158" s="178"/>
      <c r="AP158" s="135"/>
      <c r="AQ158" s="135"/>
      <c r="AR158" s="135"/>
    </row>
    <row r="159" spans="1:44" ht="15.75" x14ac:dyDescent="0.25">
      <c r="A159" s="166" t="s">
        <v>206</v>
      </c>
      <c r="B159" s="164"/>
      <c r="C159" s="164"/>
      <c r="D159" s="164"/>
      <c r="E159" s="164"/>
      <c r="F159" s="164"/>
      <c r="M159" s="217"/>
      <c r="N159" s="78" t="s">
        <v>654</v>
      </c>
      <c r="O159" s="187"/>
      <c r="P159" s="185"/>
      <c r="Q159" s="214"/>
      <c r="R159" s="214"/>
      <c r="S159" s="214"/>
      <c r="T159" s="214"/>
      <c r="U159" s="214"/>
      <c r="V159" s="189"/>
      <c r="W159" s="189"/>
      <c r="X159" s="189"/>
      <c r="Y159" s="188"/>
      <c r="Z159" s="189"/>
      <c r="AA159" s="189"/>
      <c r="AB159" s="189"/>
      <c r="AC159" s="189"/>
      <c r="AD159" s="189"/>
      <c r="AE159" s="206"/>
      <c r="AF159" s="200"/>
      <c r="AG159" s="200"/>
      <c r="AH159" s="200"/>
      <c r="AI159" s="200"/>
      <c r="AJ159" s="200"/>
      <c r="AK159" s="189"/>
      <c r="AL159" s="178"/>
      <c r="AM159" s="178"/>
      <c r="AN159" s="178"/>
      <c r="AO159" s="178"/>
      <c r="AP159" s="135"/>
      <c r="AQ159" s="135"/>
      <c r="AR159" s="135"/>
    </row>
    <row r="160" spans="1:44" ht="15.75" x14ac:dyDescent="0.25">
      <c r="A160" s="166" t="s">
        <v>207</v>
      </c>
      <c r="B160" s="164"/>
      <c r="C160" s="164"/>
      <c r="D160" s="164"/>
      <c r="E160" s="164"/>
      <c r="F160" s="164"/>
      <c r="M160" s="217"/>
      <c r="N160" s="78" t="s">
        <v>655</v>
      </c>
      <c r="O160" s="187"/>
      <c r="P160" s="185"/>
      <c r="Q160" s="214"/>
      <c r="R160" s="214"/>
      <c r="S160" s="214"/>
      <c r="T160" s="214"/>
      <c r="U160" s="214"/>
      <c r="V160" s="189"/>
      <c r="W160" s="189"/>
      <c r="X160" s="189"/>
      <c r="Y160" s="188"/>
      <c r="Z160" s="189"/>
      <c r="AA160" s="189"/>
      <c r="AB160" s="189"/>
      <c r="AC160" s="189"/>
      <c r="AD160" s="189"/>
      <c r="AE160" s="206"/>
      <c r="AF160" s="200"/>
      <c r="AG160" s="200"/>
      <c r="AH160" s="200"/>
      <c r="AI160" s="200"/>
      <c r="AJ160" s="200"/>
      <c r="AK160" s="189"/>
      <c r="AL160" s="178"/>
      <c r="AM160" s="178"/>
      <c r="AN160" s="178"/>
      <c r="AO160" s="178"/>
      <c r="AP160" s="135"/>
      <c r="AQ160" s="135"/>
      <c r="AR160" s="135"/>
    </row>
    <row r="161" spans="1:44" ht="15.75" x14ac:dyDescent="0.25">
      <c r="A161" s="166" t="s">
        <v>208</v>
      </c>
      <c r="B161" s="164"/>
      <c r="C161" s="164"/>
      <c r="D161" s="164"/>
      <c r="E161" s="164"/>
      <c r="F161" s="164"/>
      <c r="M161" s="217"/>
      <c r="N161" s="78" t="s">
        <v>656</v>
      </c>
      <c r="O161" s="187"/>
      <c r="P161" s="185"/>
      <c r="Q161" s="214"/>
      <c r="R161" s="214"/>
      <c r="S161" s="214"/>
      <c r="T161" s="214"/>
      <c r="U161" s="214"/>
      <c r="V161" s="189"/>
      <c r="W161" s="189"/>
      <c r="X161" s="189"/>
      <c r="Y161" s="188"/>
      <c r="Z161" s="189"/>
      <c r="AA161" s="189"/>
      <c r="AB161" s="189"/>
      <c r="AC161" s="189"/>
      <c r="AD161" s="189"/>
      <c r="AE161" s="206"/>
      <c r="AF161" s="200"/>
      <c r="AG161" s="200"/>
      <c r="AH161" s="200"/>
      <c r="AI161" s="200"/>
      <c r="AJ161" s="200"/>
      <c r="AK161" s="189"/>
      <c r="AL161" s="178"/>
      <c r="AM161" s="178"/>
      <c r="AN161" s="178"/>
      <c r="AO161" s="178"/>
      <c r="AP161" s="135"/>
      <c r="AQ161" s="135"/>
      <c r="AR161" s="135"/>
    </row>
    <row r="162" spans="1:44" ht="15.75" x14ac:dyDescent="0.25">
      <c r="A162" s="166" t="s">
        <v>209</v>
      </c>
      <c r="B162" s="164"/>
      <c r="C162" s="164"/>
      <c r="D162" s="164"/>
      <c r="E162" s="164"/>
      <c r="F162" s="164"/>
      <c r="M162" s="217"/>
      <c r="N162" s="78" t="s">
        <v>657</v>
      </c>
      <c r="O162" s="187"/>
      <c r="P162" s="185"/>
      <c r="Q162" s="214"/>
      <c r="R162" s="214"/>
      <c r="S162" s="214"/>
      <c r="T162" s="214"/>
      <c r="U162" s="214"/>
      <c r="V162" s="189"/>
      <c r="W162" s="189"/>
      <c r="X162" s="189"/>
      <c r="Y162" s="188"/>
      <c r="Z162" s="189"/>
      <c r="AA162" s="189"/>
      <c r="AB162" s="189"/>
      <c r="AC162" s="189"/>
      <c r="AD162" s="189"/>
      <c r="AE162" s="206"/>
      <c r="AF162" s="200"/>
      <c r="AG162" s="200"/>
      <c r="AH162" s="200"/>
      <c r="AI162" s="200"/>
      <c r="AJ162" s="200"/>
      <c r="AK162" s="189"/>
      <c r="AL162" s="178"/>
      <c r="AM162" s="178"/>
      <c r="AN162" s="178"/>
      <c r="AO162" s="178"/>
      <c r="AP162" s="135"/>
      <c r="AQ162" s="135"/>
      <c r="AR162" s="135"/>
    </row>
    <row r="163" spans="1:44" ht="15.75" x14ac:dyDescent="0.25">
      <c r="A163" s="166" t="s">
        <v>210</v>
      </c>
      <c r="B163" s="164"/>
      <c r="C163" s="164"/>
      <c r="D163" s="164"/>
      <c r="E163" s="164"/>
      <c r="F163" s="164"/>
      <c r="M163" s="217"/>
      <c r="N163" s="78" t="s">
        <v>658</v>
      </c>
      <c r="O163" s="187"/>
      <c r="P163" s="185"/>
      <c r="Q163" s="214"/>
      <c r="R163" s="214"/>
      <c r="S163" s="214"/>
      <c r="T163" s="214"/>
      <c r="U163" s="214"/>
      <c r="V163" s="189"/>
      <c r="W163" s="189"/>
      <c r="X163" s="189"/>
      <c r="Y163" s="188"/>
      <c r="Z163" s="189"/>
      <c r="AA163" s="189"/>
      <c r="AB163" s="189"/>
      <c r="AC163" s="189"/>
      <c r="AD163" s="189"/>
      <c r="AE163" s="206"/>
      <c r="AF163" s="200"/>
      <c r="AG163" s="200"/>
      <c r="AH163" s="200"/>
      <c r="AI163" s="200"/>
      <c r="AJ163" s="200"/>
      <c r="AK163" s="189"/>
      <c r="AL163" s="178"/>
      <c r="AM163" s="178"/>
      <c r="AN163" s="178"/>
      <c r="AO163" s="178"/>
      <c r="AP163" s="135"/>
      <c r="AQ163" s="135"/>
      <c r="AR163" s="135"/>
    </row>
    <row r="164" spans="1:44" ht="15.75" x14ac:dyDescent="0.25">
      <c r="A164" s="166" t="s">
        <v>211</v>
      </c>
      <c r="B164" s="164"/>
      <c r="C164" s="164"/>
      <c r="D164" s="164"/>
      <c r="E164" s="164"/>
      <c r="F164" s="164"/>
      <c r="M164" s="217"/>
      <c r="N164" s="78" t="s">
        <v>659</v>
      </c>
      <c r="O164" s="187"/>
      <c r="P164" s="185"/>
      <c r="Q164" s="214"/>
      <c r="R164" s="214"/>
      <c r="S164" s="214"/>
      <c r="T164" s="214"/>
      <c r="U164" s="214"/>
      <c r="V164" s="189"/>
      <c r="W164" s="189"/>
      <c r="X164" s="189"/>
      <c r="Y164" s="188"/>
      <c r="Z164" s="189"/>
      <c r="AA164" s="189"/>
      <c r="AB164" s="189"/>
      <c r="AC164" s="189"/>
      <c r="AD164" s="189"/>
      <c r="AE164" s="206"/>
      <c r="AF164" s="200"/>
      <c r="AG164" s="200"/>
      <c r="AH164" s="200"/>
      <c r="AI164" s="200"/>
      <c r="AJ164" s="200"/>
      <c r="AK164" s="189"/>
      <c r="AL164" s="178"/>
      <c r="AM164" s="178"/>
      <c r="AN164" s="178"/>
      <c r="AO164" s="178"/>
      <c r="AP164" s="135"/>
      <c r="AQ164" s="135"/>
      <c r="AR164" s="135"/>
    </row>
    <row r="165" spans="1:44" ht="15.75" x14ac:dyDescent="0.2">
      <c r="A165" s="166" t="s">
        <v>212</v>
      </c>
      <c r="B165" s="164"/>
      <c r="C165" s="164"/>
      <c r="D165" s="164"/>
      <c r="E165" s="164"/>
      <c r="F165" s="164"/>
      <c r="M165" s="217"/>
      <c r="N165" s="79" t="s">
        <v>660</v>
      </c>
      <c r="O165" s="86"/>
      <c r="P165" s="185"/>
      <c r="Q165" s="200"/>
      <c r="R165" s="200"/>
      <c r="S165" s="189"/>
      <c r="T165" s="189"/>
      <c r="U165" s="189"/>
      <c r="V165" s="189"/>
      <c r="W165" s="189"/>
      <c r="X165" s="189"/>
      <c r="Y165" s="188"/>
      <c r="Z165" s="189"/>
      <c r="AA165" s="189"/>
      <c r="AB165" s="189"/>
      <c r="AC165" s="189"/>
      <c r="AD165" s="189"/>
      <c r="AE165" s="206"/>
      <c r="AF165" s="200"/>
      <c r="AG165" s="200"/>
      <c r="AH165" s="200"/>
      <c r="AI165" s="200"/>
      <c r="AJ165" s="200"/>
      <c r="AK165" s="189"/>
      <c r="AL165" s="178"/>
      <c r="AM165" s="178"/>
      <c r="AN165" s="178"/>
      <c r="AO165" s="178"/>
      <c r="AP165" s="135"/>
      <c r="AQ165" s="135"/>
      <c r="AR165" s="135"/>
    </row>
    <row r="166" spans="1:44" ht="15.75" x14ac:dyDescent="0.25">
      <c r="A166" s="166" t="s">
        <v>213</v>
      </c>
      <c r="B166" s="164"/>
      <c r="C166" s="164"/>
      <c r="D166" s="164"/>
      <c r="E166" s="164"/>
      <c r="F166" s="164"/>
      <c r="M166" s="217"/>
      <c r="N166" s="78" t="s">
        <v>661</v>
      </c>
      <c r="O166" s="187"/>
      <c r="P166" s="185"/>
      <c r="Q166" s="185"/>
      <c r="R166" s="200"/>
      <c r="S166" s="189"/>
      <c r="T166" s="189"/>
      <c r="U166" s="189"/>
      <c r="V166" s="189"/>
      <c r="W166" s="189"/>
      <c r="X166" s="189"/>
      <c r="Y166" s="188"/>
      <c r="Z166" s="189"/>
      <c r="AA166" s="189"/>
      <c r="AB166" s="189"/>
      <c r="AC166" s="189"/>
      <c r="AD166" s="189"/>
      <c r="AE166" s="206"/>
      <c r="AF166" s="200"/>
      <c r="AG166" s="200"/>
      <c r="AH166" s="200"/>
      <c r="AI166" s="200"/>
      <c r="AJ166" s="200"/>
      <c r="AK166" s="189"/>
      <c r="AL166" s="178"/>
      <c r="AM166" s="178"/>
      <c r="AN166" s="178"/>
      <c r="AO166" s="178"/>
      <c r="AP166" s="135"/>
      <c r="AQ166" s="135"/>
      <c r="AR166" s="135"/>
    </row>
    <row r="167" spans="1:44" ht="15.75" x14ac:dyDescent="0.25">
      <c r="A167" s="166" t="s">
        <v>214</v>
      </c>
      <c r="B167" s="164"/>
      <c r="C167" s="164"/>
      <c r="D167" s="164"/>
      <c r="E167" s="164"/>
      <c r="F167" s="164"/>
      <c r="M167" s="217"/>
      <c r="N167" s="78" t="s">
        <v>662</v>
      </c>
      <c r="O167" s="187"/>
      <c r="P167" s="185"/>
      <c r="Q167" s="185"/>
      <c r="R167" s="200"/>
      <c r="S167" s="189"/>
      <c r="T167" s="189"/>
      <c r="U167" s="189"/>
      <c r="V167" s="189"/>
      <c r="W167" s="189"/>
      <c r="X167" s="189"/>
      <c r="Y167" s="188"/>
      <c r="Z167" s="189"/>
      <c r="AA167" s="189"/>
      <c r="AB167" s="189"/>
      <c r="AC167" s="189"/>
      <c r="AD167" s="189"/>
      <c r="AE167" s="206"/>
      <c r="AF167" s="200"/>
      <c r="AG167" s="200"/>
      <c r="AH167" s="200"/>
      <c r="AI167" s="200"/>
      <c r="AJ167" s="200"/>
      <c r="AK167" s="189"/>
      <c r="AL167" s="178"/>
      <c r="AM167" s="178"/>
      <c r="AN167" s="178"/>
      <c r="AO167" s="178"/>
      <c r="AP167" s="135"/>
      <c r="AQ167" s="135"/>
      <c r="AR167" s="135"/>
    </row>
    <row r="168" spans="1:44" ht="15.75" x14ac:dyDescent="0.25">
      <c r="A168" s="166" t="s">
        <v>215</v>
      </c>
      <c r="B168" s="164"/>
      <c r="C168" s="164"/>
      <c r="D168" s="164"/>
      <c r="E168" s="164"/>
      <c r="F168" s="164"/>
      <c r="M168" s="217"/>
      <c r="N168" s="78" t="s">
        <v>663</v>
      </c>
      <c r="O168" s="187"/>
      <c r="P168" s="185"/>
      <c r="Q168" s="185"/>
      <c r="R168" s="200"/>
      <c r="S168" s="189"/>
      <c r="T168" s="189"/>
      <c r="U168" s="189"/>
      <c r="V168" s="189"/>
      <c r="W168" s="189"/>
      <c r="X168" s="189"/>
      <c r="Y168" s="188"/>
      <c r="Z168" s="189"/>
      <c r="AA168" s="189"/>
      <c r="AB168" s="189"/>
      <c r="AC168" s="189"/>
      <c r="AD168" s="189"/>
      <c r="AE168" s="206"/>
      <c r="AF168" s="200"/>
      <c r="AG168" s="200"/>
      <c r="AH168" s="200"/>
      <c r="AI168" s="200"/>
      <c r="AJ168" s="200"/>
      <c r="AK168" s="189"/>
      <c r="AL168" s="178"/>
      <c r="AM168" s="178"/>
      <c r="AN168" s="178"/>
      <c r="AO168" s="178"/>
      <c r="AP168" s="135"/>
      <c r="AQ168" s="135"/>
      <c r="AR168" s="135"/>
    </row>
    <row r="169" spans="1:44" ht="15.75" x14ac:dyDescent="0.25">
      <c r="A169" s="166" t="s">
        <v>216</v>
      </c>
      <c r="B169" s="164"/>
      <c r="C169" s="164"/>
      <c r="D169" s="164"/>
      <c r="E169" s="164"/>
      <c r="F169" s="164"/>
      <c r="M169" s="217"/>
      <c r="N169" s="78" t="s">
        <v>664</v>
      </c>
      <c r="O169" s="187"/>
      <c r="P169" s="185"/>
      <c r="Q169" s="185"/>
      <c r="R169" s="200"/>
      <c r="S169" s="189"/>
      <c r="T169" s="189"/>
      <c r="U169" s="189"/>
      <c r="V169" s="189"/>
      <c r="W169" s="189"/>
      <c r="X169" s="209"/>
      <c r="Y169" s="209"/>
      <c r="Z169" s="209"/>
      <c r="AA169" s="209"/>
      <c r="AB169" s="209"/>
      <c r="AC169" s="209"/>
      <c r="AD169" s="209"/>
      <c r="AE169" s="209"/>
      <c r="AF169" s="209"/>
      <c r="AG169" s="209"/>
      <c r="AH169" s="209"/>
      <c r="AI169" s="209"/>
      <c r="AJ169" s="135"/>
      <c r="AK169" s="135"/>
      <c r="AL169" s="135"/>
      <c r="AM169" s="135"/>
      <c r="AN169" s="135"/>
      <c r="AO169" s="135"/>
      <c r="AP169" s="135"/>
      <c r="AQ169" s="135"/>
      <c r="AR169" s="135"/>
    </row>
    <row r="170" spans="1:44" ht="15.75" x14ac:dyDescent="0.25">
      <c r="A170" s="166" t="s">
        <v>217</v>
      </c>
      <c r="B170" s="164"/>
      <c r="C170" s="164"/>
      <c r="D170" s="164"/>
      <c r="E170" s="164"/>
      <c r="F170" s="164"/>
      <c r="M170" s="217"/>
      <c r="N170" s="78" t="s">
        <v>665</v>
      </c>
      <c r="O170" s="187"/>
      <c r="P170" s="185"/>
      <c r="Q170" s="185"/>
      <c r="R170" s="200"/>
      <c r="S170" s="189"/>
      <c r="T170" s="189"/>
      <c r="U170" s="189"/>
      <c r="V170" s="189"/>
      <c r="W170" s="189"/>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row>
    <row r="171" spans="1:44" ht="15.75" x14ac:dyDescent="0.25">
      <c r="A171" s="166" t="s">
        <v>218</v>
      </c>
      <c r="B171" s="164"/>
      <c r="C171" s="164"/>
      <c r="D171" s="164"/>
      <c r="E171" s="164"/>
      <c r="F171" s="164"/>
      <c r="M171" s="217"/>
      <c r="N171" s="78" t="s">
        <v>666</v>
      </c>
      <c r="O171" s="187"/>
      <c r="P171" s="185"/>
      <c r="Q171" s="185"/>
      <c r="R171" s="200"/>
      <c r="S171" s="189"/>
      <c r="T171" s="189"/>
      <c r="U171" s="189"/>
      <c r="V171" s="189"/>
      <c r="W171" s="189"/>
      <c r="X171" s="189"/>
      <c r="Y171" s="189"/>
      <c r="Z171" s="189"/>
      <c r="AA171" s="189"/>
      <c r="AB171" s="189"/>
      <c r="AC171" s="189"/>
      <c r="AD171" s="189"/>
      <c r="AE171" s="189"/>
      <c r="AF171" s="189"/>
      <c r="AG171" s="189"/>
      <c r="AH171" s="189"/>
      <c r="AI171" s="189"/>
      <c r="AJ171" s="178"/>
      <c r="AK171" s="178"/>
      <c r="AL171" s="178"/>
      <c r="AM171" s="178"/>
      <c r="AN171" s="178"/>
      <c r="AO171" s="178"/>
      <c r="AP171" s="178"/>
      <c r="AQ171" s="178"/>
      <c r="AR171" s="178"/>
    </row>
    <row r="172" spans="1:44" ht="15.75" x14ac:dyDescent="0.25">
      <c r="A172" s="166" t="s">
        <v>219</v>
      </c>
      <c r="B172" s="164"/>
      <c r="C172" s="164"/>
      <c r="D172" s="164"/>
      <c r="E172" s="164"/>
      <c r="F172" s="164"/>
      <c r="M172" s="217"/>
      <c r="N172" s="78" t="s">
        <v>667</v>
      </c>
      <c r="O172" s="187"/>
      <c r="P172" s="185"/>
      <c r="Q172" s="185"/>
      <c r="R172" s="200"/>
      <c r="S172" s="189"/>
      <c r="T172" s="189"/>
      <c r="U172" s="189"/>
      <c r="V172" s="189"/>
      <c r="W172" s="189"/>
      <c r="X172" s="184"/>
      <c r="Y172" s="184"/>
      <c r="Z172" s="184"/>
      <c r="AA172" s="184"/>
      <c r="AB172" s="184"/>
      <c r="AC172" s="177"/>
      <c r="AD172" s="184"/>
      <c r="AE172" s="184"/>
      <c r="AF172" s="184"/>
      <c r="AG172" s="184"/>
      <c r="AH172" s="184"/>
      <c r="AI172" s="184"/>
      <c r="AJ172" s="184"/>
      <c r="AK172" s="218"/>
      <c r="AL172" s="184"/>
      <c r="AM172" s="184"/>
      <c r="AN172" s="184"/>
      <c r="AO172" s="184"/>
      <c r="AP172" s="184"/>
      <c r="AQ172" s="184"/>
      <c r="AR172" s="178"/>
    </row>
    <row r="173" spans="1:44" ht="15.75" x14ac:dyDescent="0.25">
      <c r="A173" s="166" t="s">
        <v>220</v>
      </c>
      <c r="B173" s="164"/>
      <c r="C173" s="164"/>
      <c r="D173" s="164"/>
      <c r="E173" s="164"/>
      <c r="F173" s="164"/>
      <c r="M173" s="217"/>
      <c r="N173" s="78" t="s">
        <v>668</v>
      </c>
      <c r="O173" s="187"/>
      <c r="P173" s="185"/>
      <c r="Q173" s="185"/>
      <c r="R173" s="200"/>
      <c r="S173" s="189"/>
      <c r="T173" s="189"/>
      <c r="U173" s="189"/>
      <c r="V173" s="189"/>
      <c r="W173" s="189"/>
      <c r="X173" s="185"/>
      <c r="Y173" s="185"/>
      <c r="Z173" s="185"/>
      <c r="AA173" s="185"/>
      <c r="AB173" s="185"/>
      <c r="AC173" s="185"/>
      <c r="AD173" s="185"/>
      <c r="AE173" s="185"/>
      <c r="AF173" s="185"/>
      <c r="AG173" s="185"/>
      <c r="AH173" s="185"/>
      <c r="AI173" s="185"/>
      <c r="AO173" s="178"/>
      <c r="AP173" s="178"/>
      <c r="AQ173" s="178"/>
      <c r="AR173" s="178"/>
    </row>
    <row r="174" spans="1:44" ht="12.75" customHeight="1" x14ac:dyDescent="0.25">
      <c r="A174" s="166" t="s">
        <v>221</v>
      </c>
      <c r="B174" s="164"/>
      <c r="C174" s="164"/>
      <c r="D174" s="164"/>
      <c r="E174" s="164"/>
      <c r="F174" s="164"/>
      <c r="M174" s="217"/>
      <c r="N174" s="78" t="s">
        <v>669</v>
      </c>
      <c r="O174" s="187"/>
      <c r="P174" s="185"/>
      <c r="Q174" s="185"/>
      <c r="R174" s="200"/>
      <c r="S174" s="189"/>
      <c r="T174" s="189"/>
      <c r="U174" s="189"/>
      <c r="V174" s="189"/>
      <c r="W174" s="189"/>
      <c r="X174" s="185"/>
      <c r="Y174" s="185"/>
      <c r="Z174" s="185"/>
      <c r="AA174" s="185"/>
      <c r="AB174" s="185"/>
      <c r="AC174" s="185"/>
      <c r="AD174" s="185"/>
      <c r="AE174" s="185"/>
      <c r="AF174" s="185"/>
      <c r="AG174" s="185"/>
      <c r="AH174" s="185"/>
      <c r="AI174" s="185"/>
      <c r="AO174" s="219"/>
      <c r="AP174" s="219"/>
      <c r="AQ174" s="219"/>
      <c r="AR174" s="219"/>
    </row>
    <row r="175" spans="1:44" ht="15.75" x14ac:dyDescent="0.25">
      <c r="A175" s="166" t="s">
        <v>222</v>
      </c>
      <c r="B175" s="164"/>
      <c r="C175" s="164"/>
      <c r="D175" s="164"/>
      <c r="E175" s="164"/>
      <c r="F175" s="164"/>
      <c r="M175" s="217"/>
      <c r="N175" s="78" t="s">
        <v>670</v>
      </c>
      <c r="O175" s="187"/>
      <c r="P175" s="185"/>
      <c r="Q175" s="185"/>
      <c r="R175" s="200"/>
      <c r="S175" s="189"/>
      <c r="T175" s="189"/>
      <c r="U175" s="189"/>
      <c r="V175" s="189"/>
      <c r="W175" s="189"/>
      <c r="X175" s="185"/>
      <c r="Y175" s="185"/>
      <c r="Z175" s="185"/>
      <c r="AA175" s="185"/>
      <c r="AB175" s="185"/>
      <c r="AC175" s="185"/>
      <c r="AD175" s="185"/>
      <c r="AE175" s="185"/>
      <c r="AF175" s="185"/>
      <c r="AG175" s="185"/>
      <c r="AH175" s="185"/>
      <c r="AI175" s="185"/>
      <c r="AO175" s="219"/>
      <c r="AP175" s="219"/>
      <c r="AQ175" s="219"/>
      <c r="AR175" s="219"/>
    </row>
    <row r="176" spans="1:44" ht="15.75" x14ac:dyDescent="0.25">
      <c r="A176" s="166" t="s">
        <v>223</v>
      </c>
      <c r="B176" s="164"/>
      <c r="C176" s="164"/>
      <c r="D176" s="164"/>
      <c r="E176" s="164"/>
      <c r="F176" s="164"/>
      <c r="M176" s="217"/>
      <c r="N176" s="77" t="s">
        <v>671</v>
      </c>
      <c r="O176" s="187"/>
      <c r="P176" s="185"/>
      <c r="Q176" s="185"/>
      <c r="R176" s="200"/>
      <c r="S176" s="189"/>
      <c r="T176" s="189"/>
      <c r="U176" s="189"/>
      <c r="V176" s="189"/>
      <c r="W176" s="189"/>
      <c r="X176" s="185"/>
      <c r="Y176" s="185"/>
      <c r="Z176" s="185"/>
      <c r="AA176" s="185"/>
      <c r="AB176" s="185"/>
      <c r="AC176" s="185"/>
      <c r="AD176" s="185"/>
      <c r="AE176" s="185"/>
      <c r="AF176" s="185"/>
      <c r="AG176" s="185"/>
      <c r="AH176" s="185"/>
      <c r="AI176" s="185"/>
      <c r="AO176" s="219"/>
      <c r="AP176" s="219"/>
      <c r="AQ176" s="219"/>
      <c r="AR176" s="219"/>
    </row>
    <row r="177" spans="1:44" ht="15.75" x14ac:dyDescent="0.25">
      <c r="A177" s="166" t="s">
        <v>224</v>
      </c>
      <c r="B177" s="164"/>
      <c r="C177" s="164"/>
      <c r="D177" s="164"/>
      <c r="E177" s="164"/>
      <c r="F177" s="164"/>
      <c r="M177" s="217"/>
      <c r="N177" s="80" t="s">
        <v>672</v>
      </c>
      <c r="O177" s="78"/>
      <c r="P177" s="185"/>
      <c r="Q177" s="207"/>
      <c r="R177" s="200"/>
      <c r="S177" s="189"/>
      <c r="T177" s="189"/>
      <c r="U177" s="189"/>
      <c r="V177" s="189"/>
      <c r="W177" s="189"/>
      <c r="X177" s="185"/>
      <c r="Y177" s="185"/>
      <c r="Z177" s="185"/>
      <c r="AA177" s="185"/>
      <c r="AB177" s="185"/>
      <c r="AC177" s="185"/>
      <c r="AD177" s="185"/>
      <c r="AE177" s="185"/>
      <c r="AF177" s="185"/>
      <c r="AG177" s="185"/>
      <c r="AH177" s="185"/>
      <c r="AI177" s="185"/>
      <c r="AM177" s="186"/>
      <c r="AN177" s="220"/>
      <c r="AO177" s="178"/>
      <c r="AP177" s="178"/>
      <c r="AQ177" s="178"/>
      <c r="AR177" s="178"/>
    </row>
    <row r="178" spans="1:44" ht="15.75" x14ac:dyDescent="0.25">
      <c r="A178" s="166" t="s">
        <v>225</v>
      </c>
      <c r="B178" s="164"/>
      <c r="C178" s="164"/>
      <c r="D178" s="164"/>
      <c r="E178" s="164"/>
      <c r="F178" s="164"/>
      <c r="M178" s="217"/>
      <c r="N178" s="78" t="s">
        <v>673</v>
      </c>
      <c r="O178" s="187"/>
      <c r="P178" s="185"/>
      <c r="Q178" s="214"/>
      <c r="R178" s="214"/>
      <c r="S178" s="189"/>
      <c r="T178" s="189"/>
      <c r="U178" s="189"/>
      <c r="V178" s="189"/>
      <c r="W178" s="189"/>
      <c r="X178" s="185"/>
      <c r="Y178" s="185"/>
      <c r="Z178" s="185"/>
      <c r="AA178" s="185"/>
      <c r="AB178" s="185"/>
      <c r="AC178" s="185"/>
      <c r="AD178" s="185"/>
      <c r="AE178" s="185"/>
      <c r="AF178" s="185"/>
      <c r="AG178" s="185"/>
      <c r="AH178" s="185"/>
      <c r="AI178" s="185"/>
      <c r="AM178" s="221"/>
      <c r="AN178" s="205"/>
      <c r="AO178" s="178"/>
      <c r="AP178" s="178"/>
      <c r="AQ178" s="178"/>
      <c r="AR178" s="178"/>
    </row>
    <row r="179" spans="1:44" ht="15.75" x14ac:dyDescent="0.25">
      <c r="A179" s="166" t="s">
        <v>226</v>
      </c>
      <c r="B179" s="164"/>
      <c r="C179" s="164"/>
      <c r="D179" s="164"/>
      <c r="E179" s="164"/>
      <c r="F179" s="164"/>
      <c r="N179" s="187"/>
      <c r="O179" s="187"/>
      <c r="P179" s="185"/>
      <c r="Q179" s="185"/>
      <c r="R179" s="185"/>
      <c r="S179" s="185"/>
      <c r="T179" s="185"/>
      <c r="U179" s="185"/>
      <c r="V179" s="185"/>
      <c r="W179" s="185"/>
      <c r="X179" s="185"/>
      <c r="Y179" s="185"/>
      <c r="Z179" s="185"/>
      <c r="AA179" s="185"/>
      <c r="AB179" s="185"/>
      <c r="AC179" s="185"/>
      <c r="AD179" s="185"/>
      <c r="AE179" s="185"/>
      <c r="AF179" s="185"/>
      <c r="AG179" s="185"/>
      <c r="AH179" s="185"/>
      <c r="AI179" s="185"/>
      <c r="AM179" s="178"/>
      <c r="AN179" s="222"/>
      <c r="AO179" s="178"/>
      <c r="AP179" s="178"/>
      <c r="AQ179" s="178"/>
      <c r="AR179" s="178"/>
    </row>
    <row r="180" spans="1:44" ht="13.5" customHeight="1" x14ac:dyDescent="0.25">
      <c r="A180" s="166" t="s">
        <v>227</v>
      </c>
      <c r="B180" s="164"/>
      <c r="C180" s="164"/>
      <c r="D180" s="164"/>
      <c r="E180" s="164"/>
      <c r="F180" s="164"/>
      <c r="N180" s="74" t="s">
        <v>674</v>
      </c>
      <c r="O180" s="74"/>
      <c r="P180" s="223"/>
      <c r="Q180" s="223"/>
      <c r="R180" s="223"/>
      <c r="S180" s="223"/>
      <c r="T180" s="223"/>
      <c r="U180" s="223"/>
      <c r="V180" s="223"/>
      <c r="W180" s="223"/>
      <c r="X180" s="223"/>
      <c r="Y180" s="223"/>
      <c r="Z180" s="223"/>
      <c r="AA180" s="223"/>
      <c r="AB180" s="223"/>
      <c r="AC180" s="223"/>
      <c r="AD180" s="223"/>
      <c r="AE180" s="223"/>
      <c r="AF180" s="223"/>
      <c r="AG180" s="223"/>
      <c r="AH180" s="223"/>
      <c r="AI180" s="223"/>
      <c r="AM180" s="221"/>
      <c r="AN180" s="205"/>
      <c r="AO180" s="178"/>
      <c r="AP180" s="178"/>
      <c r="AQ180" s="178"/>
      <c r="AR180" s="178"/>
    </row>
    <row r="181" spans="1:44" ht="18.75" x14ac:dyDescent="0.25">
      <c r="A181" s="166" t="s">
        <v>228</v>
      </c>
      <c r="B181" s="164"/>
      <c r="C181" s="164"/>
      <c r="D181" s="164"/>
      <c r="E181" s="164"/>
      <c r="F181" s="164"/>
      <c r="M181" s="178"/>
      <c r="N181" s="84"/>
      <c r="O181" s="182"/>
      <c r="P181" s="183"/>
      <c r="Q181" s="189"/>
      <c r="R181" s="189"/>
      <c r="S181" s="189"/>
      <c r="T181" s="189"/>
      <c r="U181" s="189"/>
      <c r="V181" s="189"/>
      <c r="W181" s="189"/>
      <c r="X181" s="189"/>
      <c r="Y181" s="189"/>
      <c r="Z181" s="189"/>
      <c r="AA181" s="189"/>
      <c r="AB181" s="189"/>
      <c r="AC181" s="185"/>
      <c r="AD181" s="185"/>
      <c r="AE181" s="185"/>
      <c r="AF181" s="185"/>
      <c r="AG181" s="185"/>
      <c r="AH181" s="185"/>
      <c r="AI181" s="185"/>
      <c r="AM181" s="178"/>
      <c r="AN181" s="178"/>
      <c r="AO181" s="178"/>
      <c r="AP181" s="178"/>
      <c r="AQ181" s="178"/>
      <c r="AR181" s="178"/>
    </row>
    <row r="182" spans="1:44" ht="15.75" x14ac:dyDescent="0.2">
      <c r="A182" s="166" t="s">
        <v>229</v>
      </c>
      <c r="B182" s="164"/>
      <c r="C182" s="164"/>
      <c r="D182" s="164"/>
      <c r="E182" s="164"/>
      <c r="F182" s="164"/>
      <c r="M182" s="224"/>
      <c r="N182" s="79" t="s">
        <v>675</v>
      </c>
      <c r="O182" s="79"/>
      <c r="P182" s="225"/>
      <c r="Q182" s="225"/>
      <c r="R182" s="225"/>
      <c r="S182" s="225"/>
      <c r="T182" s="208"/>
      <c r="U182" s="226"/>
      <c r="V182" s="226"/>
      <c r="W182" s="226"/>
      <c r="X182" s="189"/>
      <c r="Y182" s="189"/>
      <c r="Z182" s="189"/>
      <c r="AA182" s="189"/>
      <c r="AB182" s="189"/>
      <c r="AC182" s="185"/>
      <c r="AD182" s="185"/>
      <c r="AE182" s="185"/>
      <c r="AF182" s="185"/>
      <c r="AG182" s="185"/>
      <c r="AH182" s="185"/>
      <c r="AI182" s="185"/>
      <c r="AM182" s="178"/>
      <c r="AN182" s="205"/>
      <c r="AO182" s="178"/>
      <c r="AP182" s="178"/>
      <c r="AQ182" s="178"/>
      <c r="AR182" s="178"/>
    </row>
    <row r="183" spans="1:44" ht="15.75" x14ac:dyDescent="0.2">
      <c r="A183" s="166" t="s">
        <v>230</v>
      </c>
      <c r="B183" s="164"/>
      <c r="C183" s="164"/>
      <c r="D183" s="164"/>
      <c r="E183" s="164"/>
      <c r="F183" s="164"/>
      <c r="M183" s="227"/>
      <c r="N183" s="77"/>
      <c r="O183" s="79"/>
      <c r="P183" s="225"/>
      <c r="Q183" s="225"/>
      <c r="R183" s="225"/>
      <c r="S183" s="225"/>
      <c r="T183" s="208"/>
      <c r="U183" s="226"/>
      <c r="V183" s="226"/>
      <c r="W183" s="226"/>
      <c r="X183" s="189"/>
      <c r="Y183" s="189"/>
      <c r="Z183" s="189"/>
      <c r="AA183" s="189"/>
      <c r="AB183" s="189"/>
      <c r="AC183" s="189"/>
      <c r="AD183" s="189"/>
      <c r="AE183" s="185"/>
      <c r="AF183" s="185"/>
      <c r="AG183" s="185"/>
      <c r="AH183" s="185"/>
      <c r="AI183" s="185"/>
      <c r="AM183" s="178"/>
      <c r="AN183" s="205"/>
      <c r="AO183" s="178"/>
      <c r="AP183" s="178"/>
      <c r="AQ183" s="178"/>
      <c r="AR183" s="178"/>
    </row>
    <row r="184" spans="1:44" ht="15.75" x14ac:dyDescent="0.2">
      <c r="A184" s="166" t="s">
        <v>231</v>
      </c>
      <c r="B184" s="164"/>
      <c r="C184" s="164"/>
      <c r="D184" s="164"/>
      <c r="E184" s="164"/>
      <c r="F184" s="164"/>
      <c r="M184" s="181"/>
      <c r="N184" s="86" t="s">
        <v>676</v>
      </c>
      <c r="O184" s="79"/>
      <c r="P184" s="228"/>
      <c r="Q184" s="200"/>
      <c r="R184" s="228"/>
      <c r="S184" s="228"/>
      <c r="T184" s="228"/>
      <c r="U184" s="100"/>
      <c r="V184" s="100"/>
      <c r="W184" s="189"/>
      <c r="X184" s="189"/>
      <c r="Y184" s="189"/>
      <c r="Z184" s="189"/>
      <c r="AA184" s="189"/>
      <c r="AB184" s="189"/>
      <c r="AC184" s="189"/>
      <c r="AD184" s="185"/>
      <c r="AE184" s="185"/>
      <c r="AF184" s="185"/>
      <c r="AG184" s="185"/>
      <c r="AH184" s="185"/>
      <c r="AI184" s="185"/>
      <c r="AM184" s="178"/>
      <c r="AN184" s="205"/>
      <c r="AO184" s="178"/>
      <c r="AP184" s="178"/>
      <c r="AQ184" s="178"/>
      <c r="AR184" s="178"/>
    </row>
    <row r="185" spans="1:44" ht="15.75" x14ac:dyDescent="0.25">
      <c r="A185" s="166" t="s">
        <v>232</v>
      </c>
      <c r="B185" s="164"/>
      <c r="C185" s="164"/>
      <c r="D185" s="164"/>
      <c r="E185" s="164"/>
      <c r="F185" s="164"/>
      <c r="M185" s="229"/>
      <c r="N185" s="78" t="s">
        <v>677</v>
      </c>
      <c r="O185" s="187"/>
      <c r="P185" s="214"/>
      <c r="Q185" s="214"/>
      <c r="R185" s="214"/>
      <c r="S185" s="214"/>
      <c r="T185" s="228"/>
      <c r="U185" s="100"/>
      <c r="V185" s="100"/>
      <c r="W185" s="189"/>
      <c r="X185" s="189"/>
      <c r="Y185" s="189"/>
      <c r="Z185" s="189"/>
      <c r="AA185" s="189"/>
      <c r="AB185" s="189"/>
      <c r="AC185" s="189"/>
      <c r="AD185" s="185"/>
      <c r="AE185" s="185"/>
      <c r="AF185" s="185"/>
      <c r="AG185" s="185"/>
      <c r="AH185" s="185"/>
      <c r="AI185" s="185"/>
      <c r="AM185" s="178"/>
      <c r="AN185" s="205"/>
      <c r="AO185" s="178"/>
      <c r="AP185" s="178"/>
      <c r="AQ185" s="178"/>
      <c r="AR185" s="178"/>
    </row>
    <row r="186" spans="1:44" ht="15.75" x14ac:dyDescent="0.25">
      <c r="A186" s="166" t="s">
        <v>233</v>
      </c>
      <c r="B186" s="164"/>
      <c r="C186" s="164"/>
      <c r="D186" s="164"/>
      <c r="E186" s="164"/>
      <c r="F186" s="164"/>
      <c r="M186" s="229"/>
      <c r="N186" s="78" t="s">
        <v>678</v>
      </c>
      <c r="O186" s="187"/>
      <c r="P186" s="211"/>
      <c r="Q186" s="214"/>
      <c r="R186" s="211"/>
      <c r="S186" s="211"/>
      <c r="T186" s="198"/>
      <c r="U186" s="100"/>
      <c r="V186" s="100"/>
      <c r="W186" s="189"/>
      <c r="X186" s="189"/>
      <c r="Y186" s="189"/>
      <c r="Z186" s="189"/>
      <c r="AA186" s="189"/>
      <c r="AB186" s="189"/>
      <c r="AC186" s="189"/>
      <c r="AD186" s="185"/>
      <c r="AE186" s="185"/>
      <c r="AF186" s="185"/>
      <c r="AG186" s="185"/>
      <c r="AH186" s="185"/>
      <c r="AI186" s="185"/>
      <c r="AM186" s="178"/>
      <c r="AN186" s="205"/>
      <c r="AO186" s="178"/>
      <c r="AP186" s="178"/>
      <c r="AQ186" s="178"/>
      <c r="AR186" s="178"/>
    </row>
    <row r="187" spans="1:44" ht="15.75" x14ac:dyDescent="0.25">
      <c r="A187" s="166" t="s">
        <v>234</v>
      </c>
      <c r="B187" s="164"/>
      <c r="C187" s="164"/>
      <c r="D187" s="164"/>
      <c r="E187" s="164"/>
      <c r="F187" s="164"/>
      <c r="M187" s="229"/>
      <c r="N187" s="78" t="s">
        <v>679</v>
      </c>
      <c r="O187" s="187"/>
      <c r="P187" s="211"/>
      <c r="Q187" s="214"/>
      <c r="R187" s="211"/>
      <c r="S187" s="211"/>
      <c r="T187" s="198"/>
      <c r="U187" s="100"/>
      <c r="V187" s="100"/>
      <c r="W187" s="189"/>
      <c r="X187" s="189"/>
      <c r="Y187" s="189"/>
      <c r="Z187" s="189"/>
      <c r="AA187" s="189"/>
      <c r="AB187" s="189"/>
      <c r="AC187" s="189"/>
      <c r="AD187" s="185"/>
      <c r="AE187" s="185"/>
      <c r="AF187" s="185"/>
      <c r="AG187" s="185"/>
      <c r="AH187" s="185"/>
      <c r="AI187" s="185"/>
      <c r="AM187" s="178"/>
      <c r="AN187" s="205"/>
      <c r="AO187" s="178"/>
      <c r="AP187" s="178"/>
      <c r="AQ187" s="178"/>
      <c r="AR187" s="178"/>
    </row>
    <row r="188" spans="1:44" ht="15.75" x14ac:dyDescent="0.25">
      <c r="A188" s="166" t="s">
        <v>235</v>
      </c>
      <c r="B188" s="164"/>
      <c r="C188" s="164"/>
      <c r="D188" s="164"/>
      <c r="E188" s="164"/>
      <c r="F188" s="164"/>
      <c r="M188" s="229"/>
      <c r="N188" s="78" t="s">
        <v>680</v>
      </c>
      <c r="O188" s="187"/>
      <c r="P188" s="214"/>
      <c r="Q188" s="214"/>
      <c r="R188" s="214"/>
      <c r="S188" s="214"/>
      <c r="T188" s="228"/>
      <c r="U188" s="100"/>
      <c r="V188" s="100"/>
      <c r="W188" s="189"/>
      <c r="X188" s="189"/>
      <c r="Y188" s="189"/>
      <c r="Z188" s="189"/>
      <c r="AA188" s="189"/>
      <c r="AB188" s="189"/>
      <c r="AC188" s="189"/>
      <c r="AD188" s="185"/>
      <c r="AE188" s="185"/>
      <c r="AF188" s="185"/>
      <c r="AG188" s="185"/>
      <c r="AH188" s="185"/>
      <c r="AI188" s="185"/>
      <c r="AM188" s="178"/>
      <c r="AN188" s="205"/>
      <c r="AO188" s="178"/>
      <c r="AP188" s="178"/>
      <c r="AQ188" s="178"/>
      <c r="AR188" s="178"/>
    </row>
    <row r="189" spans="1:44" ht="15.75" x14ac:dyDescent="0.25">
      <c r="A189" s="166" t="s">
        <v>236</v>
      </c>
      <c r="B189" s="164"/>
      <c r="C189" s="164"/>
      <c r="D189" s="164"/>
      <c r="E189" s="164"/>
      <c r="F189" s="164"/>
      <c r="M189" s="229"/>
      <c r="N189" s="78" t="s">
        <v>681</v>
      </c>
      <c r="O189" s="187"/>
      <c r="P189" s="214"/>
      <c r="Q189" s="214"/>
      <c r="R189" s="214"/>
      <c r="S189" s="214"/>
      <c r="T189" s="228"/>
      <c r="U189" s="100"/>
      <c r="V189" s="100"/>
      <c r="W189" s="189"/>
      <c r="X189" s="189"/>
      <c r="Y189" s="189"/>
      <c r="Z189" s="189"/>
      <c r="AA189" s="189"/>
      <c r="AB189" s="189"/>
      <c r="AC189" s="189"/>
      <c r="AD189" s="185"/>
      <c r="AE189" s="185"/>
      <c r="AF189" s="185"/>
      <c r="AG189" s="185"/>
      <c r="AH189" s="185"/>
      <c r="AI189" s="185"/>
      <c r="AM189" s="178"/>
      <c r="AN189" s="205"/>
      <c r="AO189" s="178"/>
      <c r="AP189" s="178"/>
      <c r="AQ189" s="178"/>
      <c r="AR189" s="178"/>
    </row>
    <row r="190" spans="1:44" ht="15.75" x14ac:dyDescent="0.25">
      <c r="A190" s="166" t="s">
        <v>237</v>
      </c>
      <c r="B190" s="164"/>
      <c r="C190" s="164"/>
      <c r="D190" s="164"/>
      <c r="E190" s="164"/>
      <c r="F190" s="164"/>
      <c r="M190" s="213"/>
      <c r="N190" s="87" t="s">
        <v>682</v>
      </c>
      <c r="O190" s="84"/>
      <c r="P190" s="189"/>
      <c r="Q190" s="189"/>
      <c r="R190" s="189"/>
      <c r="S190" s="189"/>
      <c r="T190" s="189"/>
      <c r="U190" s="100"/>
      <c r="V190" s="100"/>
      <c r="W190" s="189"/>
      <c r="X190" s="189"/>
      <c r="Y190" s="189"/>
      <c r="Z190" s="189"/>
      <c r="AA190" s="189"/>
      <c r="AB190" s="189"/>
      <c r="AC190" s="189"/>
      <c r="AD190" s="185"/>
      <c r="AE190" s="185"/>
      <c r="AF190" s="185"/>
      <c r="AG190" s="185"/>
      <c r="AH190" s="185"/>
      <c r="AI190" s="185"/>
      <c r="AM190" s="178"/>
      <c r="AN190" s="205"/>
      <c r="AO190" s="178"/>
      <c r="AP190" s="178"/>
      <c r="AQ190" s="178"/>
      <c r="AR190" s="178"/>
    </row>
    <row r="191" spans="1:44" ht="15.75" x14ac:dyDescent="0.25">
      <c r="A191" s="166" t="s">
        <v>238</v>
      </c>
      <c r="B191" s="164"/>
      <c r="C191" s="164"/>
      <c r="D191" s="164"/>
      <c r="E191" s="164"/>
      <c r="F191" s="164"/>
      <c r="M191" s="230"/>
      <c r="N191" s="78" t="s">
        <v>683</v>
      </c>
      <c r="O191" s="187"/>
      <c r="P191" s="214"/>
      <c r="Q191" s="214"/>
      <c r="R191" s="214"/>
      <c r="S191" s="214"/>
      <c r="T191" s="214"/>
      <c r="U191" s="100"/>
      <c r="V191" s="100"/>
      <c r="W191" s="189"/>
      <c r="X191" s="189"/>
      <c r="Y191" s="189"/>
      <c r="Z191" s="189"/>
      <c r="AA191" s="189"/>
      <c r="AB191" s="189"/>
      <c r="AC191" s="189"/>
      <c r="AD191" s="185"/>
      <c r="AE191" s="185"/>
      <c r="AF191" s="185"/>
      <c r="AG191" s="185"/>
      <c r="AH191" s="185"/>
      <c r="AI191" s="185"/>
      <c r="AM191" s="178"/>
      <c r="AN191" s="205"/>
      <c r="AO191" s="178"/>
      <c r="AP191" s="178"/>
      <c r="AQ191" s="178"/>
      <c r="AR191" s="178"/>
    </row>
    <row r="192" spans="1:44" ht="15.75" x14ac:dyDescent="0.25">
      <c r="A192" s="166" t="s">
        <v>239</v>
      </c>
      <c r="B192" s="164"/>
      <c r="C192" s="164"/>
      <c r="D192" s="164"/>
      <c r="E192" s="164"/>
      <c r="F192" s="164"/>
      <c r="M192" s="217"/>
      <c r="N192" s="78" t="s">
        <v>684</v>
      </c>
      <c r="O192" s="187"/>
      <c r="P192" s="214"/>
      <c r="Q192" s="214"/>
      <c r="R192" s="214"/>
      <c r="S192" s="214"/>
      <c r="T192" s="214"/>
      <c r="U192" s="100"/>
      <c r="V192" s="100"/>
      <c r="W192" s="189"/>
      <c r="X192" s="189"/>
      <c r="Y192" s="189"/>
      <c r="Z192" s="189"/>
      <c r="AA192" s="189"/>
      <c r="AB192" s="189"/>
      <c r="AC192" s="189"/>
      <c r="AD192" s="185"/>
      <c r="AE192" s="185"/>
      <c r="AF192" s="185"/>
      <c r="AG192" s="185"/>
      <c r="AH192" s="185"/>
      <c r="AI192" s="185"/>
      <c r="AM192" s="178"/>
      <c r="AN192" s="205"/>
      <c r="AO192" s="178"/>
      <c r="AP192" s="178"/>
      <c r="AQ192" s="178"/>
      <c r="AR192" s="178"/>
    </row>
    <row r="193" spans="1:44" ht="15.75" x14ac:dyDescent="0.25">
      <c r="A193" s="166" t="s">
        <v>240</v>
      </c>
      <c r="B193" s="164"/>
      <c r="C193" s="164"/>
      <c r="D193" s="164"/>
      <c r="E193" s="164"/>
      <c r="F193" s="164"/>
      <c r="M193" s="193"/>
      <c r="N193" s="78" t="s">
        <v>685</v>
      </c>
      <c r="O193" s="187"/>
      <c r="P193" s="214"/>
      <c r="Q193" s="214"/>
      <c r="R193" s="214"/>
      <c r="S193" s="214"/>
      <c r="T193" s="214"/>
      <c r="U193" s="100"/>
      <c r="V193" s="100"/>
      <c r="W193" s="189"/>
      <c r="X193" s="189"/>
      <c r="Y193" s="189"/>
      <c r="Z193" s="189"/>
      <c r="AA193" s="189"/>
      <c r="AB193" s="189"/>
      <c r="AC193" s="189"/>
      <c r="AD193" s="185"/>
      <c r="AE193" s="185"/>
      <c r="AF193" s="185"/>
      <c r="AG193" s="185"/>
      <c r="AH193" s="185"/>
      <c r="AI193" s="185"/>
      <c r="AM193" s="178"/>
      <c r="AN193" s="205"/>
      <c r="AO193" s="178"/>
      <c r="AP193" s="178"/>
      <c r="AQ193" s="178"/>
      <c r="AR193" s="178"/>
    </row>
    <row r="194" spans="1:44" ht="15.75" x14ac:dyDescent="0.25">
      <c r="A194" s="166" t="s">
        <v>241</v>
      </c>
      <c r="B194" s="164"/>
      <c r="C194" s="164"/>
      <c r="D194" s="164"/>
      <c r="E194" s="164"/>
      <c r="F194" s="164"/>
      <c r="M194" s="193"/>
      <c r="N194" s="78" t="s">
        <v>686</v>
      </c>
      <c r="O194" s="187"/>
      <c r="P194" s="214"/>
      <c r="Q194" s="214"/>
      <c r="R194" s="214"/>
      <c r="S194" s="214"/>
      <c r="T194" s="214"/>
      <c r="U194" s="100"/>
      <c r="V194" s="100"/>
      <c r="W194" s="189"/>
      <c r="X194" s="189"/>
      <c r="Y194" s="189"/>
      <c r="Z194" s="189"/>
      <c r="AA194" s="189"/>
      <c r="AB194" s="189"/>
      <c r="AC194" s="189"/>
      <c r="AD194" s="185"/>
      <c r="AE194" s="185"/>
      <c r="AF194" s="185"/>
      <c r="AG194" s="185"/>
      <c r="AH194" s="185"/>
      <c r="AI194" s="185"/>
      <c r="AM194" s="178"/>
      <c r="AN194" s="205"/>
      <c r="AO194" s="178"/>
      <c r="AP194" s="178"/>
      <c r="AQ194" s="178"/>
      <c r="AR194" s="178"/>
    </row>
    <row r="195" spans="1:44" ht="15.75" x14ac:dyDescent="0.25">
      <c r="A195" s="166" t="s">
        <v>242</v>
      </c>
      <c r="B195" s="164"/>
      <c r="C195" s="164"/>
      <c r="D195" s="164"/>
      <c r="E195" s="164"/>
      <c r="F195" s="164"/>
      <c r="M195" s="193"/>
      <c r="N195" s="78" t="s">
        <v>687</v>
      </c>
      <c r="O195" s="187"/>
      <c r="P195" s="214"/>
      <c r="Q195" s="214"/>
      <c r="R195" s="214"/>
      <c r="S195" s="214"/>
      <c r="T195" s="214"/>
      <c r="U195" s="100"/>
      <c r="V195" s="100"/>
      <c r="W195" s="189"/>
      <c r="X195" s="189"/>
      <c r="Y195" s="189"/>
      <c r="Z195" s="189"/>
      <c r="AA195" s="189"/>
      <c r="AB195" s="189"/>
      <c r="AC195" s="189"/>
      <c r="AD195" s="185"/>
      <c r="AE195" s="185"/>
      <c r="AF195" s="185"/>
      <c r="AG195" s="185"/>
      <c r="AH195" s="185"/>
      <c r="AI195" s="185"/>
      <c r="AM195" s="178"/>
      <c r="AN195" s="205"/>
      <c r="AO195" s="178"/>
      <c r="AP195" s="178"/>
      <c r="AQ195" s="178"/>
      <c r="AR195" s="178"/>
    </row>
    <row r="196" spans="1:44" ht="15.75" x14ac:dyDescent="0.25">
      <c r="A196" s="166" t="s">
        <v>243</v>
      </c>
      <c r="B196" s="164"/>
      <c r="C196" s="164"/>
      <c r="D196" s="164"/>
      <c r="E196" s="164"/>
      <c r="F196" s="164"/>
      <c r="M196" s="193"/>
      <c r="N196" s="78" t="s">
        <v>688</v>
      </c>
      <c r="O196" s="187"/>
      <c r="P196" s="214"/>
      <c r="Q196" s="214"/>
      <c r="R196" s="214"/>
      <c r="S196" s="214"/>
      <c r="T196" s="214"/>
      <c r="U196" s="100"/>
      <c r="V196" s="100"/>
      <c r="W196" s="189"/>
      <c r="X196" s="189"/>
      <c r="Y196" s="189"/>
      <c r="Z196" s="189"/>
      <c r="AA196" s="189"/>
      <c r="AB196" s="189"/>
      <c r="AC196" s="189"/>
      <c r="AD196" s="185"/>
      <c r="AE196" s="185"/>
      <c r="AF196" s="185"/>
      <c r="AG196" s="185"/>
      <c r="AH196" s="185"/>
      <c r="AI196" s="185"/>
      <c r="AM196" s="178"/>
      <c r="AN196" s="205"/>
      <c r="AO196" s="178"/>
      <c r="AP196" s="178"/>
      <c r="AQ196" s="178"/>
      <c r="AR196" s="178"/>
    </row>
    <row r="197" spans="1:44" ht="15.75" x14ac:dyDescent="0.25">
      <c r="A197" s="166" t="s">
        <v>244</v>
      </c>
      <c r="B197" s="164"/>
      <c r="C197" s="164"/>
      <c r="D197" s="164"/>
      <c r="E197" s="164"/>
      <c r="F197" s="164"/>
      <c r="M197" s="193"/>
      <c r="N197" s="78" t="s">
        <v>689</v>
      </c>
      <c r="O197" s="187"/>
      <c r="P197" s="214"/>
      <c r="Q197" s="214"/>
      <c r="R197" s="214"/>
      <c r="S197" s="214"/>
      <c r="T197" s="214"/>
      <c r="U197" s="100"/>
      <c r="V197" s="100"/>
      <c r="W197" s="189"/>
      <c r="X197" s="189"/>
      <c r="Y197" s="189"/>
      <c r="Z197" s="189"/>
      <c r="AA197" s="189"/>
      <c r="AB197" s="189"/>
      <c r="AC197" s="189"/>
      <c r="AD197" s="185"/>
      <c r="AE197" s="185"/>
      <c r="AF197" s="185"/>
      <c r="AG197" s="185"/>
      <c r="AH197" s="185"/>
      <c r="AI197" s="185"/>
      <c r="AM197" s="178"/>
      <c r="AN197" s="205"/>
      <c r="AO197" s="178"/>
      <c r="AP197" s="178"/>
      <c r="AQ197" s="178"/>
      <c r="AR197" s="178"/>
    </row>
    <row r="198" spans="1:44" ht="15.75" x14ac:dyDescent="0.25">
      <c r="A198" s="166" t="s">
        <v>245</v>
      </c>
      <c r="B198" s="164"/>
      <c r="C198" s="164"/>
      <c r="D198" s="164"/>
      <c r="E198" s="164"/>
      <c r="F198" s="164"/>
      <c r="M198" s="193"/>
      <c r="N198" s="78" t="s">
        <v>690</v>
      </c>
      <c r="O198" s="187"/>
      <c r="P198" s="214"/>
      <c r="Q198" s="214"/>
      <c r="R198" s="214"/>
      <c r="S198" s="214"/>
      <c r="T198" s="214"/>
      <c r="U198" s="228"/>
      <c r="V198" s="200"/>
      <c r="W198" s="189"/>
      <c r="X198" s="189"/>
      <c r="Y198" s="189"/>
      <c r="Z198" s="189"/>
      <c r="AA198" s="189"/>
      <c r="AB198" s="189"/>
      <c r="AC198" s="189"/>
      <c r="AD198" s="185"/>
      <c r="AE198" s="185"/>
      <c r="AF198" s="185"/>
      <c r="AG198" s="185"/>
      <c r="AH198" s="185"/>
      <c r="AI198" s="185"/>
      <c r="AM198" s="178"/>
      <c r="AN198" s="205"/>
      <c r="AO198" s="178"/>
      <c r="AP198" s="178"/>
      <c r="AQ198" s="178"/>
      <c r="AR198" s="178"/>
    </row>
    <row r="199" spans="1:44" ht="15.75" x14ac:dyDescent="0.25">
      <c r="A199" s="166" t="s">
        <v>246</v>
      </c>
      <c r="B199" s="164"/>
      <c r="C199" s="164"/>
      <c r="D199" s="164"/>
      <c r="E199" s="164"/>
      <c r="F199" s="164"/>
      <c r="M199" s="193"/>
      <c r="N199" s="78" t="s">
        <v>691</v>
      </c>
      <c r="O199" s="187"/>
      <c r="P199" s="214"/>
      <c r="Q199" s="214"/>
      <c r="R199" s="214"/>
      <c r="S199" s="214"/>
      <c r="T199" s="214"/>
      <c r="U199" s="228"/>
      <c r="V199" s="200"/>
      <c r="W199" s="189"/>
      <c r="X199" s="189"/>
      <c r="Y199" s="189"/>
      <c r="Z199" s="189"/>
      <c r="AA199" s="189"/>
      <c r="AB199" s="189"/>
      <c r="AC199" s="189"/>
      <c r="AD199" s="185"/>
      <c r="AE199" s="185"/>
      <c r="AF199" s="185"/>
      <c r="AG199" s="185"/>
      <c r="AH199" s="185"/>
      <c r="AI199" s="185"/>
      <c r="AM199" s="178"/>
      <c r="AN199" s="205"/>
      <c r="AO199" s="178"/>
      <c r="AP199" s="178"/>
      <c r="AQ199" s="178"/>
      <c r="AR199" s="178"/>
    </row>
    <row r="200" spans="1:44" ht="15.75" x14ac:dyDescent="0.25">
      <c r="A200" s="166" t="s">
        <v>247</v>
      </c>
      <c r="B200" s="164"/>
      <c r="C200" s="164"/>
      <c r="D200" s="164"/>
      <c r="E200" s="164"/>
      <c r="F200" s="164"/>
      <c r="M200" s="193"/>
      <c r="N200" s="78" t="s">
        <v>692</v>
      </c>
      <c r="O200" s="187"/>
      <c r="P200" s="214"/>
      <c r="Q200" s="214"/>
      <c r="R200" s="214"/>
      <c r="S200" s="214"/>
      <c r="T200" s="214"/>
      <c r="U200" s="228"/>
      <c r="V200" s="228"/>
      <c r="W200" s="189"/>
      <c r="X200" s="189"/>
      <c r="Y200" s="189"/>
      <c r="Z200" s="189"/>
      <c r="AA200" s="189"/>
      <c r="AB200" s="189"/>
      <c r="AC200" s="189"/>
      <c r="AD200" s="185"/>
      <c r="AE200" s="185"/>
      <c r="AF200" s="185"/>
      <c r="AG200" s="185"/>
      <c r="AH200" s="185"/>
      <c r="AI200" s="185"/>
      <c r="AM200" s="178"/>
      <c r="AN200" s="205"/>
      <c r="AO200" s="178"/>
      <c r="AP200" s="178"/>
      <c r="AQ200" s="178"/>
      <c r="AR200" s="178"/>
    </row>
    <row r="201" spans="1:44" ht="15.75" x14ac:dyDescent="0.25">
      <c r="A201" s="166" t="s">
        <v>248</v>
      </c>
      <c r="B201" s="164"/>
      <c r="C201" s="164"/>
      <c r="D201" s="164"/>
      <c r="E201" s="164"/>
      <c r="F201" s="164"/>
      <c r="M201" s="193"/>
      <c r="N201" s="78" t="s">
        <v>693</v>
      </c>
      <c r="O201" s="187"/>
      <c r="P201" s="214"/>
      <c r="Q201" s="214"/>
      <c r="R201" s="214"/>
      <c r="S201" s="214"/>
      <c r="T201" s="214"/>
      <c r="U201" s="228"/>
      <c r="V201" s="228"/>
      <c r="W201" s="189"/>
      <c r="X201" s="189"/>
      <c r="Y201" s="189"/>
      <c r="Z201" s="189"/>
      <c r="AA201" s="189"/>
      <c r="AB201" s="189"/>
      <c r="AC201" s="189"/>
      <c r="AD201" s="185"/>
      <c r="AE201" s="185"/>
      <c r="AF201" s="185"/>
      <c r="AG201" s="185"/>
      <c r="AH201" s="185"/>
      <c r="AI201" s="185"/>
      <c r="AM201" s="178"/>
      <c r="AN201" s="205"/>
      <c r="AO201" s="178"/>
      <c r="AP201" s="178"/>
      <c r="AQ201" s="178"/>
      <c r="AR201" s="178"/>
    </row>
    <row r="202" spans="1:44" ht="15.75" x14ac:dyDescent="0.25">
      <c r="A202" s="166" t="s">
        <v>249</v>
      </c>
      <c r="B202" s="164"/>
      <c r="C202" s="164"/>
      <c r="D202" s="164"/>
      <c r="E202" s="164"/>
      <c r="F202" s="164"/>
      <c r="M202" s="193"/>
      <c r="N202" s="78" t="s">
        <v>694</v>
      </c>
      <c r="O202" s="187"/>
      <c r="P202" s="214"/>
      <c r="Q202" s="214"/>
      <c r="R202" s="214"/>
      <c r="S202" s="214"/>
      <c r="T202" s="214"/>
      <c r="U202" s="228"/>
      <c r="V202" s="228"/>
      <c r="W202" s="185"/>
      <c r="X202" s="185"/>
      <c r="Y202" s="185"/>
      <c r="Z202" s="185"/>
      <c r="AA202" s="185"/>
      <c r="AB202" s="185"/>
      <c r="AC202" s="185"/>
      <c r="AD202" s="185"/>
      <c r="AE202" s="185"/>
      <c r="AF202" s="185"/>
      <c r="AG202" s="185"/>
      <c r="AH202" s="185"/>
      <c r="AI202" s="185"/>
    </row>
    <row r="203" spans="1:44" ht="13.5" customHeight="1" x14ac:dyDescent="0.25">
      <c r="A203" s="166" t="s">
        <v>250</v>
      </c>
      <c r="B203" s="164"/>
      <c r="C203" s="164"/>
      <c r="D203" s="164"/>
      <c r="E203" s="164"/>
      <c r="F203" s="164"/>
      <c r="M203" s="193"/>
      <c r="N203" s="78" t="s">
        <v>695</v>
      </c>
      <c r="O203" s="187"/>
      <c r="P203" s="214"/>
      <c r="Q203" s="214"/>
      <c r="R203" s="214"/>
      <c r="S203" s="214"/>
      <c r="T203" s="214"/>
      <c r="U203" s="228"/>
      <c r="V203" s="228"/>
      <c r="W203" s="231"/>
      <c r="X203" s="231"/>
      <c r="Y203" s="231"/>
      <c r="Z203" s="231"/>
      <c r="AA203" s="231"/>
      <c r="AB203" s="231"/>
      <c r="AC203" s="231"/>
      <c r="AD203" s="231"/>
      <c r="AE203" s="231"/>
      <c r="AF203" s="185"/>
      <c r="AG203" s="231"/>
      <c r="AH203" s="231"/>
      <c r="AI203" s="223"/>
      <c r="AJ203" s="223"/>
      <c r="AK203" s="223"/>
      <c r="AL203" s="223"/>
      <c r="AM203" s="223"/>
      <c r="AN203" s="223"/>
      <c r="AO203" s="223"/>
      <c r="AP203" s="223"/>
      <c r="AQ203" s="223"/>
      <c r="AR203" s="223"/>
    </row>
    <row r="204" spans="1:44" ht="12.75" customHeight="1" x14ac:dyDescent="0.25">
      <c r="A204" s="166" t="s">
        <v>251</v>
      </c>
      <c r="B204" s="164"/>
      <c r="C204" s="164"/>
      <c r="D204" s="164"/>
      <c r="E204" s="164"/>
      <c r="F204" s="164"/>
      <c r="M204" s="193"/>
      <c r="N204" s="88" t="s">
        <v>696</v>
      </c>
      <c r="O204" s="88"/>
      <c r="P204" s="196"/>
      <c r="Q204" s="196"/>
      <c r="R204" s="196"/>
      <c r="S204" s="196"/>
      <c r="T204" s="196"/>
      <c r="U204" s="196"/>
      <c r="V204" s="196"/>
      <c r="W204" s="189"/>
      <c r="X204" s="189"/>
      <c r="Y204" s="189"/>
      <c r="Z204" s="189"/>
      <c r="AA204" s="189"/>
      <c r="AB204" s="189"/>
      <c r="AC204" s="189"/>
      <c r="AD204" s="189"/>
      <c r="AE204" s="189"/>
      <c r="AF204" s="185"/>
      <c r="AG204" s="189"/>
      <c r="AH204" s="189"/>
      <c r="AI204" s="189"/>
      <c r="AJ204" s="178"/>
      <c r="AK204" s="178"/>
      <c r="AL204" s="178"/>
      <c r="AM204" s="178"/>
      <c r="AN204" s="178"/>
      <c r="AO204" s="178"/>
      <c r="AP204" s="178"/>
      <c r="AQ204" s="178"/>
      <c r="AR204" s="178"/>
    </row>
    <row r="205" spans="1:44" ht="15" customHeight="1" x14ac:dyDescent="0.25">
      <c r="A205" s="166" t="s">
        <v>252</v>
      </c>
      <c r="B205" s="164"/>
      <c r="C205" s="164"/>
      <c r="D205" s="164"/>
      <c r="E205" s="164"/>
      <c r="F205" s="164"/>
      <c r="M205" s="193"/>
      <c r="N205" s="78" t="s">
        <v>697</v>
      </c>
      <c r="O205" s="187"/>
      <c r="P205" s="228"/>
      <c r="Q205" s="228"/>
      <c r="R205" s="228"/>
      <c r="S205" s="228"/>
      <c r="T205" s="228"/>
      <c r="U205" s="200"/>
      <c r="V205" s="228"/>
      <c r="W205" s="232"/>
      <c r="X205" s="232"/>
      <c r="Y205" s="232"/>
      <c r="Z205" s="232"/>
      <c r="AA205" s="232"/>
      <c r="AB205" s="232"/>
      <c r="AC205" s="232"/>
      <c r="AD205" s="232"/>
      <c r="AE205" s="232"/>
      <c r="AF205" s="185"/>
      <c r="AG205" s="232"/>
      <c r="AH205" s="232"/>
      <c r="AI205" s="232"/>
      <c r="AJ205" s="233"/>
      <c r="AO205" s="234"/>
      <c r="AP205" s="234"/>
      <c r="AQ205" s="234"/>
      <c r="AR205" s="234"/>
    </row>
    <row r="206" spans="1:44" ht="15.75" x14ac:dyDescent="0.25">
      <c r="A206" s="166" t="s">
        <v>253</v>
      </c>
      <c r="B206" s="164"/>
      <c r="C206" s="164"/>
      <c r="D206" s="164"/>
      <c r="E206" s="164"/>
      <c r="F206" s="164"/>
      <c r="M206" s="193"/>
      <c r="N206" s="78" t="s">
        <v>698</v>
      </c>
      <c r="O206" s="187"/>
      <c r="P206" s="228"/>
      <c r="Q206" s="228"/>
      <c r="R206" s="228"/>
      <c r="S206" s="228"/>
      <c r="T206" s="228"/>
      <c r="U206" s="200"/>
      <c r="V206" s="228"/>
      <c r="W206" s="232"/>
      <c r="X206" s="232"/>
      <c r="Y206" s="232"/>
      <c r="Z206" s="232"/>
      <c r="AA206" s="232"/>
      <c r="AB206" s="232"/>
      <c r="AC206" s="232"/>
      <c r="AD206" s="232"/>
      <c r="AE206" s="232"/>
      <c r="AF206" s="185"/>
      <c r="AG206" s="232"/>
      <c r="AH206" s="232"/>
      <c r="AI206" s="232"/>
      <c r="AJ206" s="233"/>
      <c r="AO206" s="234"/>
      <c r="AP206" s="234"/>
      <c r="AQ206" s="234"/>
      <c r="AR206" s="234"/>
    </row>
    <row r="207" spans="1:44" ht="15.75" x14ac:dyDescent="0.25">
      <c r="A207" s="166" t="s">
        <v>254</v>
      </c>
      <c r="B207" s="164"/>
      <c r="C207" s="164"/>
      <c r="D207" s="164"/>
      <c r="E207" s="164"/>
      <c r="F207" s="164"/>
      <c r="M207" s="193"/>
      <c r="N207" s="78" t="s">
        <v>699</v>
      </c>
      <c r="O207" s="187"/>
      <c r="P207" s="228"/>
      <c r="Q207" s="228"/>
      <c r="R207" s="228"/>
      <c r="S207" s="228"/>
      <c r="T207" s="228"/>
      <c r="U207" s="200"/>
      <c r="V207" s="228"/>
      <c r="W207" s="100"/>
      <c r="X207" s="185"/>
      <c r="Y207" s="185"/>
      <c r="Z207" s="185"/>
      <c r="AA207" s="184"/>
      <c r="AB207" s="185"/>
      <c r="AC207" s="185"/>
      <c r="AD207" s="185"/>
      <c r="AE207" s="185"/>
      <c r="AF207" s="185"/>
      <c r="AG207" s="185"/>
      <c r="AH207" s="185"/>
      <c r="AI207" s="185"/>
      <c r="AO207" s="222"/>
      <c r="AP207" s="178"/>
      <c r="AQ207" s="193"/>
      <c r="AR207" s="193"/>
    </row>
    <row r="208" spans="1:44" ht="15.75" x14ac:dyDescent="0.25">
      <c r="A208" s="166" t="s">
        <v>255</v>
      </c>
      <c r="B208" s="164"/>
      <c r="C208" s="164"/>
      <c r="D208" s="164"/>
      <c r="E208" s="164"/>
      <c r="F208" s="164"/>
      <c r="M208" s="193"/>
      <c r="N208" s="78" t="s">
        <v>700</v>
      </c>
      <c r="O208" s="187"/>
      <c r="P208" s="228"/>
      <c r="Q208" s="228"/>
      <c r="R208" s="228"/>
      <c r="S208" s="228"/>
      <c r="T208" s="228"/>
      <c r="U208" s="200"/>
      <c r="V208" s="228"/>
      <c r="W208" s="100"/>
      <c r="X208" s="185"/>
      <c r="Y208" s="185"/>
      <c r="Z208" s="185"/>
      <c r="AA208" s="228"/>
      <c r="AB208" s="185"/>
      <c r="AC208" s="185"/>
      <c r="AD208" s="185"/>
      <c r="AE208" s="185"/>
      <c r="AF208" s="185"/>
      <c r="AG208" s="185"/>
      <c r="AH208" s="185"/>
      <c r="AI208" s="185"/>
      <c r="AO208" s="222"/>
      <c r="AP208" s="178"/>
      <c r="AQ208" s="193"/>
      <c r="AR208" s="193"/>
    </row>
    <row r="209" spans="1:44" ht="15.75" x14ac:dyDescent="0.25">
      <c r="A209" s="166" t="s">
        <v>256</v>
      </c>
      <c r="B209" s="164"/>
      <c r="C209" s="164"/>
      <c r="D209" s="164"/>
      <c r="E209" s="164"/>
      <c r="F209" s="164"/>
      <c r="M209" s="193"/>
      <c r="N209" s="78" t="s">
        <v>701</v>
      </c>
      <c r="O209" s="187"/>
      <c r="P209" s="228"/>
      <c r="Q209" s="228"/>
      <c r="R209" s="228"/>
      <c r="S209" s="228"/>
      <c r="T209" s="228"/>
      <c r="U209" s="200"/>
      <c r="V209" s="228"/>
      <c r="W209" s="100"/>
      <c r="X209" s="185"/>
      <c r="Y209" s="185"/>
      <c r="Z209" s="185"/>
      <c r="AA209" s="228"/>
      <c r="AB209" s="185"/>
      <c r="AC209" s="185"/>
      <c r="AD209" s="185"/>
      <c r="AE209" s="185"/>
      <c r="AF209" s="185"/>
      <c r="AG209" s="185"/>
      <c r="AH209" s="185"/>
      <c r="AI209" s="185"/>
      <c r="AO209" s="222"/>
      <c r="AP209" s="178"/>
      <c r="AQ209" s="193"/>
      <c r="AR209" s="193"/>
    </row>
    <row r="210" spans="1:44" ht="15.75" x14ac:dyDescent="0.25">
      <c r="A210" s="166" t="s">
        <v>257</v>
      </c>
      <c r="B210" s="164"/>
      <c r="C210" s="164"/>
      <c r="D210" s="164"/>
      <c r="E210" s="164"/>
      <c r="F210" s="164"/>
      <c r="M210" s="193"/>
      <c r="N210" s="78" t="s">
        <v>702</v>
      </c>
      <c r="O210" s="187"/>
      <c r="P210" s="185"/>
      <c r="Q210" s="228"/>
      <c r="R210" s="228"/>
      <c r="S210" s="228"/>
      <c r="T210" s="228"/>
      <c r="U210" s="200"/>
      <c r="V210" s="228"/>
      <c r="W210" s="100"/>
      <c r="X210" s="185"/>
      <c r="Y210" s="185"/>
      <c r="Z210" s="185"/>
      <c r="AA210" s="228"/>
      <c r="AB210" s="185"/>
      <c r="AC210" s="185"/>
      <c r="AD210" s="185"/>
      <c r="AE210" s="185"/>
      <c r="AF210" s="185"/>
      <c r="AG210" s="185"/>
      <c r="AH210" s="185"/>
      <c r="AI210" s="185"/>
      <c r="AO210" s="222"/>
      <c r="AP210" s="178"/>
      <c r="AQ210" s="193"/>
      <c r="AR210" s="193"/>
    </row>
    <row r="211" spans="1:44" ht="12.75" customHeight="1" x14ac:dyDescent="0.25">
      <c r="A211" s="166" t="s">
        <v>258</v>
      </c>
      <c r="B211" s="164"/>
      <c r="C211" s="164"/>
      <c r="D211" s="164"/>
      <c r="E211" s="164"/>
      <c r="F211" s="164"/>
      <c r="M211" s="193"/>
      <c r="N211" s="88" t="s">
        <v>703</v>
      </c>
      <c r="O211" s="88"/>
      <c r="P211" s="235"/>
      <c r="Q211" s="235"/>
      <c r="R211" s="235"/>
      <c r="S211" s="235"/>
      <c r="T211" s="235"/>
      <c r="U211" s="235"/>
      <c r="V211" s="235"/>
      <c r="W211" s="235"/>
      <c r="X211" s="235"/>
      <c r="Y211" s="235"/>
      <c r="Z211" s="235"/>
      <c r="AA211" s="235"/>
      <c r="AB211" s="235"/>
      <c r="AC211" s="235"/>
      <c r="AD211" s="235"/>
      <c r="AE211" s="235"/>
      <c r="AF211" s="185"/>
      <c r="AG211" s="185"/>
      <c r="AH211" s="185"/>
      <c r="AI211" s="185"/>
      <c r="AO211" s="222"/>
      <c r="AP211" s="178"/>
      <c r="AQ211" s="193"/>
      <c r="AR211" s="193"/>
    </row>
    <row r="212" spans="1:44" ht="15.75" x14ac:dyDescent="0.25">
      <c r="A212" s="166" t="s">
        <v>259</v>
      </c>
      <c r="B212" s="164"/>
      <c r="C212" s="164"/>
      <c r="D212" s="164"/>
      <c r="E212" s="164"/>
      <c r="F212" s="164"/>
      <c r="M212" s="193"/>
      <c r="N212" s="78" t="s">
        <v>704</v>
      </c>
      <c r="O212" s="78"/>
      <c r="P212" s="185"/>
      <c r="Q212" s="214"/>
      <c r="R212" s="214"/>
      <c r="S212" s="214"/>
      <c r="T212" s="214"/>
      <c r="U212" s="214"/>
      <c r="V212" s="214"/>
      <c r="W212" s="228"/>
      <c r="X212" s="100"/>
      <c r="Y212" s="185"/>
      <c r="Z212" s="185"/>
      <c r="AA212" s="185"/>
      <c r="AB212" s="228"/>
      <c r="AC212" s="185"/>
      <c r="AD212" s="185"/>
      <c r="AE212" s="185"/>
      <c r="AF212" s="185"/>
      <c r="AG212" s="185"/>
      <c r="AH212" s="185"/>
      <c r="AI212" s="185"/>
      <c r="AO212" s="222"/>
      <c r="AP212" s="178"/>
      <c r="AQ212" s="193"/>
      <c r="AR212" s="193"/>
    </row>
    <row r="213" spans="1:44" ht="15.75" x14ac:dyDescent="0.25">
      <c r="A213" s="166" t="s">
        <v>260</v>
      </c>
      <c r="B213" s="164"/>
      <c r="C213" s="164"/>
      <c r="D213" s="164"/>
      <c r="E213" s="164"/>
      <c r="F213" s="164"/>
      <c r="M213" s="193"/>
      <c r="N213" s="78"/>
      <c r="O213" s="78"/>
      <c r="P213" s="214"/>
      <c r="Q213" s="214"/>
      <c r="R213" s="214"/>
      <c r="S213" s="214"/>
      <c r="T213" s="214"/>
      <c r="U213" s="214"/>
      <c r="V213" s="228"/>
      <c r="W213" s="200"/>
      <c r="X213" s="100"/>
      <c r="Y213" s="185"/>
      <c r="Z213" s="185"/>
      <c r="AA213" s="185"/>
      <c r="AB213" s="228"/>
      <c r="AC213" s="185"/>
      <c r="AD213" s="185"/>
      <c r="AE213" s="185"/>
      <c r="AF213" s="185"/>
      <c r="AG213" s="185"/>
      <c r="AH213" s="185"/>
      <c r="AI213" s="185"/>
      <c r="AO213" s="222"/>
      <c r="AP213" s="178"/>
      <c r="AQ213" s="193"/>
      <c r="AR213" s="193"/>
    </row>
    <row r="214" spans="1:44" ht="15" customHeight="1" x14ac:dyDescent="0.2">
      <c r="A214" s="166" t="s">
        <v>261</v>
      </c>
      <c r="B214" s="164"/>
      <c r="C214" s="164"/>
      <c r="D214" s="164"/>
      <c r="E214" s="164"/>
      <c r="F214" s="164"/>
      <c r="M214" s="193"/>
      <c r="N214" s="76" t="s">
        <v>705</v>
      </c>
      <c r="O214" s="76"/>
      <c r="P214" s="224"/>
      <c r="Q214" s="224"/>
      <c r="R214" s="224"/>
      <c r="S214" s="224"/>
      <c r="T214" s="224"/>
      <c r="U214" s="224"/>
      <c r="V214" s="228"/>
      <c r="W214" s="200"/>
      <c r="X214" s="100"/>
      <c r="Y214" s="185"/>
      <c r="Z214" s="185"/>
      <c r="AA214" s="185"/>
      <c r="AB214" s="228"/>
      <c r="AC214" s="185"/>
      <c r="AD214" s="185"/>
      <c r="AE214" s="185"/>
      <c r="AF214" s="185"/>
      <c r="AG214" s="185"/>
      <c r="AH214" s="185"/>
      <c r="AI214" s="185"/>
      <c r="AO214" s="222"/>
      <c r="AP214" s="178"/>
      <c r="AQ214" s="193"/>
      <c r="AR214" s="193"/>
    </row>
    <row r="215" spans="1:44" ht="15.75" x14ac:dyDescent="0.25">
      <c r="A215" s="166" t="s">
        <v>262</v>
      </c>
      <c r="B215" s="164"/>
      <c r="C215" s="164"/>
      <c r="D215" s="164"/>
      <c r="E215" s="164"/>
      <c r="F215" s="164"/>
      <c r="M215" s="193"/>
      <c r="N215" s="78" t="s">
        <v>706</v>
      </c>
      <c r="O215" s="78"/>
      <c r="P215" s="185"/>
      <c r="Q215" s="214"/>
      <c r="R215" s="228"/>
      <c r="S215" s="228"/>
      <c r="T215" s="228"/>
      <c r="U215" s="228"/>
      <c r="V215" s="228"/>
      <c r="W215" s="200"/>
      <c r="X215" s="100"/>
      <c r="Y215" s="185"/>
      <c r="Z215" s="185"/>
      <c r="AA215" s="185"/>
      <c r="AB215" s="228"/>
      <c r="AC215" s="185"/>
      <c r="AD215" s="185"/>
      <c r="AE215" s="185"/>
      <c r="AF215" s="185"/>
      <c r="AG215" s="185"/>
      <c r="AH215" s="185"/>
      <c r="AI215" s="185"/>
      <c r="AO215" s="193"/>
      <c r="AP215" s="193"/>
      <c r="AQ215" s="193"/>
      <c r="AR215" s="193"/>
    </row>
    <row r="216" spans="1:44" ht="15" customHeight="1" x14ac:dyDescent="0.25">
      <c r="A216" s="166" t="s">
        <v>263</v>
      </c>
      <c r="B216" s="164"/>
      <c r="C216" s="164"/>
      <c r="D216" s="164"/>
      <c r="E216" s="164"/>
      <c r="F216" s="164"/>
      <c r="M216" s="193"/>
      <c r="N216" s="78" t="s">
        <v>707</v>
      </c>
      <c r="O216" s="78"/>
      <c r="P216" s="185"/>
      <c r="Q216" s="214"/>
      <c r="R216" s="228"/>
      <c r="S216" s="228"/>
      <c r="T216" s="228"/>
      <c r="U216" s="228"/>
      <c r="V216" s="228"/>
      <c r="W216" s="200"/>
      <c r="X216" s="100"/>
      <c r="Y216" s="185"/>
      <c r="Z216" s="185"/>
      <c r="AA216" s="185"/>
      <c r="AB216" s="228"/>
      <c r="AC216" s="185"/>
      <c r="AD216" s="185"/>
      <c r="AE216" s="185"/>
      <c r="AF216" s="185"/>
      <c r="AG216" s="185"/>
      <c r="AH216" s="185"/>
      <c r="AI216" s="185"/>
      <c r="AO216" s="218"/>
      <c r="AP216" s="236"/>
      <c r="AQ216" s="236"/>
      <c r="AR216" s="236"/>
    </row>
    <row r="217" spans="1:44" ht="15.75" x14ac:dyDescent="0.25">
      <c r="A217" s="166" t="s">
        <v>264</v>
      </c>
      <c r="B217" s="164"/>
      <c r="C217" s="164"/>
      <c r="D217" s="164"/>
      <c r="E217" s="164"/>
      <c r="F217" s="164"/>
      <c r="M217" s="193"/>
      <c r="N217" s="78" t="s">
        <v>708</v>
      </c>
      <c r="O217" s="78"/>
      <c r="P217" s="185"/>
      <c r="Q217" s="214"/>
      <c r="R217" s="228"/>
      <c r="S217" s="228"/>
      <c r="T217" s="228"/>
      <c r="U217" s="228"/>
      <c r="V217" s="228"/>
      <c r="W217" s="200"/>
      <c r="X217" s="100"/>
      <c r="Y217" s="185"/>
      <c r="Z217" s="185"/>
      <c r="AA217" s="185"/>
      <c r="AB217" s="228"/>
      <c r="AC217" s="185"/>
      <c r="AD217" s="185"/>
      <c r="AE217" s="185"/>
      <c r="AF217" s="185"/>
      <c r="AG217" s="185"/>
      <c r="AH217" s="185"/>
      <c r="AI217" s="185"/>
      <c r="AO217" s="189"/>
      <c r="AP217" s="189"/>
      <c r="AQ217" s="189"/>
      <c r="AR217" s="193"/>
    </row>
    <row r="218" spans="1:44" ht="15.75" x14ac:dyDescent="0.25">
      <c r="A218" s="166" t="s">
        <v>265</v>
      </c>
      <c r="B218" s="164"/>
      <c r="C218" s="164"/>
      <c r="D218" s="164"/>
      <c r="E218" s="164"/>
      <c r="F218" s="164"/>
      <c r="M218" s="193"/>
      <c r="N218" s="78" t="s">
        <v>709</v>
      </c>
      <c r="O218" s="78"/>
      <c r="P218" s="185"/>
      <c r="Q218" s="214"/>
      <c r="R218" s="228"/>
      <c r="S218" s="228"/>
      <c r="T218" s="228"/>
      <c r="U218" s="228"/>
      <c r="V218" s="228"/>
      <c r="W218" s="200"/>
      <c r="X218" s="100"/>
      <c r="Y218" s="185"/>
      <c r="Z218" s="185"/>
      <c r="AA218" s="185"/>
      <c r="AB218" s="228"/>
      <c r="AC218" s="185"/>
      <c r="AD218" s="185"/>
      <c r="AE218" s="185"/>
      <c r="AF218" s="185"/>
      <c r="AG218" s="185"/>
      <c r="AH218" s="185"/>
      <c r="AI218" s="185"/>
      <c r="AO218" s="189"/>
      <c r="AP218" s="189"/>
      <c r="AQ218" s="189"/>
      <c r="AR218" s="193"/>
    </row>
    <row r="219" spans="1:44" ht="15.75" x14ac:dyDescent="0.25">
      <c r="A219" s="166" t="s">
        <v>266</v>
      </c>
      <c r="B219" s="164"/>
      <c r="C219" s="164"/>
      <c r="D219" s="164"/>
      <c r="E219" s="164"/>
      <c r="F219" s="164"/>
      <c r="M219" s="193"/>
      <c r="N219" s="78" t="s">
        <v>710</v>
      </c>
      <c r="O219" s="78"/>
      <c r="P219" s="185"/>
      <c r="Q219" s="214"/>
      <c r="R219" s="228"/>
      <c r="S219" s="228"/>
      <c r="T219" s="228"/>
      <c r="U219" s="228"/>
      <c r="V219" s="228"/>
      <c r="W219" s="200"/>
      <c r="X219" s="100"/>
      <c r="Y219" s="185"/>
      <c r="Z219" s="185"/>
      <c r="AA219" s="185"/>
      <c r="AB219" s="228"/>
      <c r="AC219" s="215"/>
      <c r="AD219" s="215"/>
      <c r="AE219" s="185"/>
      <c r="AF219" s="185"/>
      <c r="AG219" s="185"/>
      <c r="AH219" s="185"/>
      <c r="AI219" s="185"/>
      <c r="AO219" s="193"/>
      <c r="AP219" s="193"/>
      <c r="AQ219" s="193"/>
      <c r="AR219" s="193"/>
    </row>
    <row r="220" spans="1:44" ht="15.75" x14ac:dyDescent="0.25">
      <c r="A220" s="166" t="s">
        <v>267</v>
      </c>
      <c r="B220" s="164"/>
      <c r="C220" s="164"/>
      <c r="D220" s="164"/>
      <c r="E220" s="164"/>
      <c r="F220" s="164"/>
      <c r="M220" s="193"/>
      <c r="N220" s="78" t="s">
        <v>711</v>
      </c>
      <c r="O220" s="78"/>
      <c r="P220" s="185"/>
      <c r="Q220" s="214"/>
      <c r="R220" s="228"/>
      <c r="S220" s="228"/>
      <c r="T220" s="228"/>
      <c r="U220" s="228"/>
      <c r="V220" s="228"/>
      <c r="W220" s="200"/>
      <c r="X220" s="100"/>
      <c r="Y220" s="185"/>
      <c r="Z220" s="185"/>
      <c r="AA220" s="185"/>
      <c r="AB220" s="228"/>
      <c r="AC220" s="237"/>
      <c r="AD220" s="214"/>
      <c r="AE220" s="185"/>
      <c r="AF220" s="185"/>
      <c r="AG220" s="185"/>
      <c r="AH220" s="185"/>
      <c r="AI220" s="185"/>
      <c r="AO220" s="193"/>
      <c r="AP220" s="193"/>
      <c r="AQ220" s="193"/>
      <c r="AR220" s="193"/>
    </row>
    <row r="221" spans="1:44" ht="15.75" x14ac:dyDescent="0.25">
      <c r="A221" s="166" t="s">
        <v>268</v>
      </c>
      <c r="B221" s="164"/>
      <c r="C221" s="164"/>
      <c r="D221" s="164"/>
      <c r="E221" s="164"/>
      <c r="F221" s="164"/>
      <c r="M221" s="193"/>
      <c r="N221" s="78" t="s">
        <v>712</v>
      </c>
      <c r="O221" s="78"/>
      <c r="P221" s="185"/>
      <c r="Q221" s="214"/>
      <c r="R221" s="228"/>
      <c r="S221" s="228"/>
      <c r="T221" s="228"/>
      <c r="U221" s="228"/>
      <c r="V221" s="228"/>
      <c r="W221" s="200"/>
      <c r="X221" s="200"/>
      <c r="Y221" s="189"/>
      <c r="Z221" s="228"/>
      <c r="AA221" s="228"/>
      <c r="AB221" s="228"/>
      <c r="AC221" s="215"/>
      <c r="AD221" s="211"/>
      <c r="AE221" s="185"/>
      <c r="AF221" s="185"/>
      <c r="AG221" s="185"/>
      <c r="AH221" s="185"/>
      <c r="AI221" s="185"/>
      <c r="AO221" s="193"/>
      <c r="AP221" s="193"/>
      <c r="AQ221" s="193"/>
      <c r="AR221" s="193"/>
    </row>
    <row r="222" spans="1:44" ht="15.75" x14ac:dyDescent="0.25">
      <c r="A222" s="166" t="s">
        <v>269</v>
      </c>
      <c r="B222" s="164"/>
      <c r="C222" s="164"/>
      <c r="D222" s="164"/>
      <c r="E222" s="164"/>
      <c r="F222" s="164"/>
      <c r="M222" s="193"/>
      <c r="N222" s="78" t="s">
        <v>713</v>
      </c>
      <c r="O222" s="78"/>
      <c r="P222" s="185"/>
      <c r="Q222" s="214"/>
      <c r="R222" s="228"/>
      <c r="S222" s="228"/>
      <c r="T222" s="228"/>
      <c r="U222" s="228"/>
      <c r="V222" s="228"/>
      <c r="W222" s="200"/>
      <c r="X222" s="200"/>
      <c r="Y222" s="189"/>
      <c r="Z222" s="228"/>
      <c r="AA222" s="228"/>
      <c r="AB222" s="228"/>
      <c r="AC222" s="215"/>
      <c r="AD222" s="211"/>
      <c r="AE222" s="185"/>
      <c r="AF222" s="185"/>
      <c r="AG222" s="185"/>
      <c r="AH222" s="185"/>
      <c r="AI222" s="185"/>
      <c r="AO222" s="193"/>
      <c r="AP222" s="193"/>
      <c r="AQ222" s="193"/>
      <c r="AR222" s="193"/>
    </row>
    <row r="223" spans="1:44" ht="15.75" x14ac:dyDescent="0.25">
      <c r="A223" s="166" t="s">
        <v>270</v>
      </c>
      <c r="B223" s="164"/>
      <c r="C223" s="164"/>
      <c r="D223" s="164"/>
      <c r="E223" s="164"/>
      <c r="F223" s="164"/>
      <c r="M223" s="193"/>
      <c r="N223" s="78" t="s">
        <v>714</v>
      </c>
      <c r="O223" s="78"/>
      <c r="P223" s="185"/>
      <c r="Q223" s="238"/>
      <c r="R223" s="228"/>
      <c r="S223" s="228"/>
      <c r="T223" s="228"/>
      <c r="U223" s="228"/>
      <c r="V223" s="228"/>
      <c r="W223" s="200"/>
      <c r="X223" s="200"/>
      <c r="Y223" s="189"/>
      <c r="Z223" s="189"/>
      <c r="AA223" s="189"/>
      <c r="AB223" s="189"/>
      <c r="AC223" s="184"/>
      <c r="AD223" s="239"/>
      <c r="AE223" s="185"/>
      <c r="AF223" s="185"/>
      <c r="AG223" s="185"/>
      <c r="AH223" s="185"/>
      <c r="AI223" s="185"/>
      <c r="AO223" s="193"/>
      <c r="AP223" s="193"/>
      <c r="AQ223" s="193"/>
      <c r="AR223" s="193"/>
    </row>
    <row r="224" spans="1:44" ht="15.75" x14ac:dyDescent="0.25">
      <c r="A224" s="166" t="s">
        <v>271</v>
      </c>
      <c r="B224" s="164"/>
      <c r="C224" s="164"/>
      <c r="D224" s="164"/>
      <c r="E224" s="164"/>
      <c r="F224" s="164"/>
      <c r="M224" s="193"/>
      <c r="N224" s="78"/>
      <c r="O224" s="78"/>
      <c r="P224" s="200"/>
      <c r="Q224" s="200"/>
      <c r="R224" s="228"/>
      <c r="S224" s="228"/>
      <c r="T224" s="228"/>
      <c r="U224" s="228"/>
      <c r="V224" s="228"/>
      <c r="W224" s="200"/>
      <c r="X224" s="200"/>
      <c r="Y224" s="189"/>
      <c r="Z224" s="189"/>
      <c r="AA224" s="189"/>
      <c r="AB224" s="189"/>
      <c r="AC224" s="184"/>
      <c r="AD224" s="239"/>
      <c r="AE224" s="185"/>
      <c r="AF224" s="185"/>
      <c r="AG224" s="185"/>
      <c r="AH224" s="185"/>
      <c r="AI224" s="185"/>
      <c r="AO224" s="193"/>
      <c r="AP224" s="193"/>
      <c r="AQ224" s="193"/>
      <c r="AR224" s="193"/>
    </row>
    <row r="225" spans="1:44" ht="15" customHeight="1" x14ac:dyDescent="0.25">
      <c r="A225" s="166" t="s">
        <v>272</v>
      </c>
      <c r="B225" s="164"/>
      <c r="C225" s="164"/>
      <c r="D225" s="164"/>
      <c r="E225" s="164"/>
      <c r="F225" s="164"/>
      <c r="M225" s="193"/>
      <c r="N225" s="74" t="s">
        <v>715</v>
      </c>
      <c r="O225" s="74"/>
      <c r="P225" s="177"/>
      <c r="Q225" s="177"/>
      <c r="R225" s="177"/>
      <c r="S225" s="177"/>
      <c r="T225" s="177"/>
      <c r="U225" s="177"/>
      <c r="V225" s="177"/>
      <c r="W225" s="177"/>
      <c r="X225" s="200"/>
      <c r="Y225" s="189"/>
      <c r="Z225" s="189"/>
      <c r="AA225" s="189"/>
      <c r="AB225" s="189"/>
      <c r="AC225" s="184"/>
      <c r="AD225" s="239"/>
      <c r="AE225" s="185"/>
      <c r="AF225" s="185"/>
      <c r="AG225" s="185"/>
      <c r="AH225" s="185"/>
      <c r="AI225" s="185"/>
      <c r="AO225" s="193"/>
      <c r="AP225" s="193"/>
      <c r="AQ225" s="193"/>
      <c r="AR225" s="193"/>
    </row>
    <row r="226" spans="1:44" ht="15.75" x14ac:dyDescent="0.25">
      <c r="A226" s="166" t="s">
        <v>273</v>
      </c>
      <c r="B226" s="164"/>
      <c r="C226" s="164"/>
      <c r="D226" s="164"/>
      <c r="E226" s="164"/>
      <c r="F226" s="164"/>
      <c r="M226" s="193"/>
      <c r="N226" s="78" t="s">
        <v>716</v>
      </c>
      <c r="O226" s="78"/>
      <c r="P226" s="185"/>
      <c r="Q226" s="214"/>
      <c r="R226" s="228"/>
      <c r="S226" s="228"/>
      <c r="T226" s="228"/>
      <c r="U226" s="228"/>
      <c r="V226" s="228"/>
      <c r="W226" s="200"/>
      <c r="X226" s="200"/>
      <c r="Y226" s="189"/>
      <c r="Z226" s="189"/>
      <c r="AA226" s="189"/>
      <c r="AB226" s="189"/>
      <c r="AC226" s="184"/>
      <c r="AD226" s="239"/>
      <c r="AE226" s="185"/>
      <c r="AF226" s="185"/>
      <c r="AG226" s="185"/>
      <c r="AH226" s="185"/>
      <c r="AI226" s="185"/>
      <c r="AO226" s="193"/>
      <c r="AP226" s="193"/>
      <c r="AQ226" s="193"/>
      <c r="AR226" s="193"/>
    </row>
    <row r="227" spans="1:44" ht="15.75" x14ac:dyDescent="0.25">
      <c r="A227" s="166" t="s">
        <v>274</v>
      </c>
      <c r="B227" s="164"/>
      <c r="C227" s="164"/>
      <c r="D227" s="164"/>
      <c r="E227" s="164"/>
      <c r="F227" s="164"/>
      <c r="M227" s="193"/>
      <c r="N227" s="78" t="s">
        <v>717</v>
      </c>
      <c r="O227" s="78"/>
      <c r="P227" s="185"/>
      <c r="Q227" s="214"/>
      <c r="R227" s="228"/>
      <c r="S227" s="228"/>
      <c r="T227" s="228"/>
      <c r="U227" s="228"/>
      <c r="V227" s="228"/>
      <c r="W227" s="200"/>
      <c r="X227" s="200"/>
      <c r="Y227" s="189"/>
      <c r="Z227" s="189"/>
      <c r="AA227" s="189"/>
      <c r="AB227" s="189"/>
      <c r="AC227" s="184"/>
      <c r="AD227" s="239"/>
      <c r="AE227" s="185"/>
      <c r="AF227" s="185"/>
      <c r="AG227" s="185"/>
      <c r="AH227" s="185"/>
      <c r="AI227" s="185"/>
      <c r="AO227" s="193"/>
      <c r="AP227" s="193"/>
      <c r="AQ227" s="193"/>
      <c r="AR227" s="193"/>
    </row>
    <row r="228" spans="1:44" ht="15.75" x14ac:dyDescent="0.25">
      <c r="A228" s="166" t="s">
        <v>275</v>
      </c>
      <c r="B228" s="164"/>
      <c r="C228" s="164"/>
      <c r="D228" s="164"/>
      <c r="E228" s="164"/>
      <c r="F228" s="164"/>
      <c r="M228" s="193"/>
      <c r="N228" s="78" t="s">
        <v>718</v>
      </c>
      <c r="O228" s="78"/>
      <c r="P228" s="185"/>
      <c r="Q228" s="214"/>
      <c r="R228" s="228"/>
      <c r="S228" s="228"/>
      <c r="T228" s="228"/>
      <c r="U228" s="228"/>
      <c r="V228" s="228"/>
      <c r="W228" s="200"/>
      <c r="X228" s="200"/>
      <c r="Y228" s="189"/>
      <c r="Z228" s="189"/>
      <c r="AA228" s="189"/>
      <c r="AB228" s="189"/>
      <c r="AC228" s="184"/>
      <c r="AD228" s="239"/>
      <c r="AE228" s="185"/>
      <c r="AF228" s="185"/>
      <c r="AG228" s="185"/>
      <c r="AH228" s="185"/>
      <c r="AI228" s="185"/>
      <c r="AO228" s="193"/>
      <c r="AP228" s="193"/>
      <c r="AQ228" s="193"/>
      <c r="AR228" s="193"/>
    </row>
    <row r="229" spans="1:44" ht="15.75" x14ac:dyDescent="0.25">
      <c r="A229" s="166" t="s">
        <v>276</v>
      </c>
      <c r="B229" s="164"/>
      <c r="C229" s="164"/>
      <c r="D229" s="164"/>
      <c r="E229" s="164"/>
      <c r="F229" s="164"/>
      <c r="M229" s="193"/>
      <c r="N229" s="78" t="s">
        <v>719</v>
      </c>
      <c r="O229" s="78"/>
      <c r="P229" s="185"/>
      <c r="Q229" s="214"/>
      <c r="R229" s="228"/>
      <c r="S229" s="228"/>
      <c r="T229" s="228"/>
      <c r="U229" s="228"/>
      <c r="V229" s="228"/>
      <c r="W229" s="200"/>
      <c r="X229" s="200"/>
      <c r="Y229" s="189"/>
      <c r="Z229" s="189"/>
      <c r="AA229" s="189"/>
      <c r="AB229" s="189"/>
      <c r="AC229" s="184"/>
      <c r="AD229" s="239"/>
      <c r="AE229" s="185"/>
      <c r="AF229" s="185"/>
      <c r="AG229" s="185"/>
      <c r="AH229" s="185"/>
      <c r="AI229" s="185"/>
      <c r="AO229" s="193"/>
      <c r="AP229" s="193"/>
      <c r="AQ229" s="193"/>
      <c r="AR229" s="193"/>
    </row>
    <row r="230" spans="1:44" ht="15.75" x14ac:dyDescent="0.25">
      <c r="A230" s="166" t="s">
        <v>277</v>
      </c>
      <c r="B230" s="164"/>
      <c r="C230" s="164"/>
      <c r="D230" s="164"/>
      <c r="E230" s="164"/>
      <c r="F230" s="164"/>
      <c r="M230" s="193"/>
      <c r="N230" s="78" t="s">
        <v>720</v>
      </c>
      <c r="O230" s="78"/>
      <c r="P230" s="185"/>
      <c r="Q230" s="214"/>
      <c r="R230" s="228"/>
      <c r="S230" s="228"/>
      <c r="T230" s="228"/>
      <c r="U230" s="228"/>
      <c r="V230" s="228"/>
      <c r="W230" s="200"/>
      <c r="X230" s="200"/>
      <c r="Y230" s="189"/>
      <c r="Z230" s="189"/>
      <c r="AA230" s="189"/>
      <c r="AB230" s="189"/>
      <c r="AC230" s="184"/>
      <c r="AD230" s="239"/>
      <c r="AE230" s="185"/>
      <c r="AF230" s="185"/>
      <c r="AG230" s="185"/>
      <c r="AH230" s="185"/>
      <c r="AI230" s="185"/>
      <c r="AO230" s="193"/>
      <c r="AP230" s="193"/>
      <c r="AQ230" s="193"/>
      <c r="AR230" s="193"/>
    </row>
    <row r="231" spans="1:44" ht="15.75" x14ac:dyDescent="0.25">
      <c r="A231" s="166" t="s">
        <v>278</v>
      </c>
      <c r="B231" s="164"/>
      <c r="C231" s="164"/>
      <c r="D231" s="164"/>
      <c r="E231" s="164"/>
      <c r="F231" s="164"/>
      <c r="N231" s="187"/>
      <c r="O231" s="187"/>
      <c r="P231" s="185"/>
      <c r="Q231" s="185"/>
      <c r="R231" s="185"/>
      <c r="S231" s="185"/>
      <c r="T231" s="185"/>
      <c r="U231" s="185"/>
      <c r="V231" s="185"/>
      <c r="W231" s="185"/>
      <c r="X231" s="200"/>
      <c r="Y231" s="189"/>
      <c r="Z231" s="189"/>
      <c r="AA231" s="189"/>
      <c r="AB231" s="189"/>
      <c r="AC231" s="184"/>
      <c r="AD231" s="239"/>
      <c r="AE231" s="185"/>
      <c r="AF231" s="185"/>
      <c r="AG231" s="185"/>
      <c r="AH231" s="185"/>
      <c r="AI231" s="185"/>
      <c r="AO231" s="193"/>
      <c r="AP231" s="193"/>
      <c r="AQ231" s="193"/>
      <c r="AR231" s="193"/>
    </row>
    <row r="232" spans="1:44" ht="15.75" x14ac:dyDescent="0.25">
      <c r="A232" s="166" t="s">
        <v>279</v>
      </c>
      <c r="B232" s="164"/>
      <c r="C232" s="164"/>
      <c r="D232" s="164"/>
      <c r="E232" s="164"/>
      <c r="F232" s="164"/>
      <c r="N232" s="74" t="s">
        <v>721</v>
      </c>
      <c r="O232" s="74"/>
      <c r="P232" s="177"/>
      <c r="Q232" s="177"/>
      <c r="R232" s="177"/>
      <c r="S232" s="177"/>
      <c r="T232" s="177"/>
      <c r="U232" s="177"/>
      <c r="V232" s="177"/>
      <c r="W232" s="177"/>
      <c r="X232" s="200"/>
      <c r="Y232" s="189"/>
      <c r="Z232" s="189"/>
      <c r="AA232" s="189"/>
      <c r="AB232" s="189"/>
      <c r="AC232" s="184"/>
      <c r="AD232" s="239"/>
      <c r="AE232" s="185"/>
      <c r="AF232" s="185"/>
      <c r="AG232" s="185"/>
      <c r="AH232" s="185"/>
      <c r="AI232" s="185"/>
      <c r="AO232" s="193"/>
      <c r="AP232" s="193"/>
      <c r="AQ232" s="193"/>
      <c r="AR232" s="193"/>
    </row>
    <row r="233" spans="1:44" ht="18.75" x14ac:dyDescent="0.25">
      <c r="A233" s="166" t="s">
        <v>280</v>
      </c>
      <c r="B233" s="164"/>
      <c r="C233" s="164"/>
      <c r="D233" s="164"/>
      <c r="E233" s="164"/>
      <c r="F233" s="164"/>
      <c r="M233" s="178"/>
      <c r="N233" s="84"/>
      <c r="O233" s="182"/>
      <c r="P233" s="183"/>
      <c r="Q233" s="189"/>
      <c r="R233" s="189"/>
      <c r="S233" s="189"/>
      <c r="T233" s="189"/>
      <c r="U233" s="189"/>
      <c r="V233" s="189"/>
      <c r="W233" s="189"/>
      <c r="X233" s="200"/>
      <c r="Y233" s="189"/>
      <c r="Z233" s="189"/>
      <c r="AA233" s="189"/>
      <c r="AB233" s="189"/>
      <c r="AC233" s="184"/>
      <c r="AD233" s="239"/>
      <c r="AE233" s="185"/>
      <c r="AF233" s="185"/>
      <c r="AG233" s="185"/>
      <c r="AH233" s="185"/>
      <c r="AI233" s="185"/>
      <c r="AO233" s="193"/>
      <c r="AP233" s="193"/>
      <c r="AQ233" s="193"/>
      <c r="AR233" s="193"/>
    </row>
    <row r="234" spans="1:44" ht="12.75" customHeight="1" x14ac:dyDescent="0.25">
      <c r="A234" s="166" t="s">
        <v>281</v>
      </c>
      <c r="B234" s="164"/>
      <c r="C234" s="164"/>
      <c r="D234" s="164"/>
      <c r="E234" s="164"/>
      <c r="F234" s="164"/>
      <c r="M234" s="224"/>
      <c r="N234" s="76" t="s">
        <v>722</v>
      </c>
      <c r="O234" s="84"/>
      <c r="P234" s="189"/>
      <c r="Q234" s="189"/>
      <c r="R234" s="189"/>
      <c r="S234" s="189"/>
      <c r="T234" s="189"/>
      <c r="U234" s="186"/>
      <c r="V234" s="186"/>
      <c r="W234" s="184"/>
      <c r="X234" s="240"/>
      <c r="Y234" s="235"/>
      <c r="Z234" s="189"/>
      <c r="AA234" s="189"/>
      <c r="AB234" s="189"/>
      <c r="AC234" s="184"/>
      <c r="AD234" s="239"/>
      <c r="AE234" s="185"/>
      <c r="AF234" s="185"/>
      <c r="AG234" s="185"/>
      <c r="AH234" s="185"/>
      <c r="AI234" s="185"/>
      <c r="AO234" s="193"/>
      <c r="AP234" s="193"/>
      <c r="AQ234" s="193"/>
      <c r="AR234" s="193"/>
    </row>
    <row r="235" spans="1:44" ht="15.75" x14ac:dyDescent="0.25">
      <c r="A235" s="166" t="s">
        <v>282</v>
      </c>
      <c r="B235" s="164"/>
      <c r="C235" s="164"/>
      <c r="D235" s="164"/>
      <c r="E235" s="164"/>
      <c r="F235" s="164"/>
      <c r="M235" s="181"/>
      <c r="N235" s="86" t="s">
        <v>723</v>
      </c>
      <c r="O235" s="187"/>
      <c r="P235" s="207"/>
      <c r="Q235" s="241"/>
      <c r="R235" s="183"/>
      <c r="S235" s="183"/>
      <c r="T235" s="183"/>
      <c r="U235" s="186"/>
      <c r="V235" s="183"/>
      <c r="W235" s="242"/>
      <c r="X235" s="200"/>
      <c r="Y235" s="189"/>
      <c r="Z235" s="189"/>
      <c r="AA235" s="189"/>
      <c r="AB235" s="189"/>
      <c r="AC235" s="184"/>
      <c r="AD235" s="239"/>
      <c r="AE235" s="185"/>
      <c r="AF235" s="185"/>
      <c r="AG235" s="185"/>
      <c r="AH235" s="185"/>
      <c r="AI235" s="185"/>
      <c r="AO235" s="193"/>
      <c r="AP235" s="193"/>
      <c r="AQ235" s="193"/>
      <c r="AR235" s="193"/>
    </row>
    <row r="236" spans="1:44" ht="15.75" x14ac:dyDescent="0.25">
      <c r="A236" s="166" t="s">
        <v>283</v>
      </c>
      <c r="B236" s="164"/>
      <c r="C236" s="164"/>
      <c r="D236" s="164"/>
      <c r="E236" s="164"/>
      <c r="F236" s="164"/>
      <c r="M236" s="210"/>
      <c r="N236" s="78" t="s">
        <v>724</v>
      </c>
      <c r="O236" s="86"/>
      <c r="P236" s="185"/>
      <c r="Q236" s="214"/>
      <c r="R236" s="215"/>
      <c r="S236" s="215"/>
      <c r="T236" s="215"/>
      <c r="U236" s="215"/>
      <c r="V236" s="215"/>
      <c r="W236" s="243"/>
      <c r="X236" s="189"/>
      <c r="Y236" s="189"/>
      <c r="Z236" s="189"/>
      <c r="AA236" s="189"/>
      <c r="AB236" s="189"/>
      <c r="AC236" s="184"/>
      <c r="AD236" s="239"/>
      <c r="AE236" s="222"/>
      <c r="AF236" s="222"/>
      <c r="AG236" s="222"/>
      <c r="AH236" s="222"/>
      <c r="AI236" s="222"/>
      <c r="AJ236" s="178"/>
      <c r="AK236" s="244"/>
      <c r="AL236" s="245"/>
      <c r="AM236" s="245"/>
      <c r="AN236" s="245"/>
      <c r="AO236" s="193"/>
      <c r="AP236" s="193"/>
      <c r="AQ236" s="193"/>
      <c r="AR236" s="193"/>
    </row>
    <row r="237" spans="1:44" ht="15" customHeight="1" x14ac:dyDescent="0.25">
      <c r="A237" s="166" t="s">
        <v>284</v>
      </c>
      <c r="B237" s="164"/>
      <c r="C237" s="164"/>
      <c r="D237" s="164"/>
      <c r="E237" s="164"/>
      <c r="F237" s="164"/>
      <c r="M237" s="213"/>
      <c r="N237" s="78" t="s">
        <v>725</v>
      </c>
      <c r="O237" s="78"/>
      <c r="P237" s="185"/>
      <c r="Q237" s="214"/>
      <c r="R237" s="212"/>
      <c r="S237" s="212"/>
      <c r="T237" s="212"/>
      <c r="U237" s="215"/>
      <c r="V237" s="215"/>
      <c r="W237" s="189"/>
      <c r="X237" s="189"/>
      <c r="Y237" s="189"/>
      <c r="Z237" s="189"/>
      <c r="AA237" s="189"/>
      <c r="AB237" s="189"/>
      <c r="AC237" s="184"/>
      <c r="AD237" s="239"/>
      <c r="AE237" s="222"/>
      <c r="AF237" s="222"/>
      <c r="AG237" s="222"/>
      <c r="AH237" s="222"/>
      <c r="AI237" s="222"/>
      <c r="AJ237" s="178"/>
      <c r="AK237" s="244"/>
      <c r="AL237" s="245"/>
      <c r="AM237" s="245"/>
      <c r="AN237" s="245"/>
      <c r="AO237" s="193"/>
      <c r="AP237" s="193"/>
      <c r="AQ237" s="193"/>
      <c r="AR237" s="193"/>
    </row>
    <row r="238" spans="1:44" ht="15.75" x14ac:dyDescent="0.25">
      <c r="A238" s="166" t="s">
        <v>285</v>
      </c>
      <c r="B238" s="164"/>
      <c r="C238" s="164"/>
      <c r="D238" s="164"/>
      <c r="E238" s="164"/>
      <c r="F238" s="164"/>
      <c r="M238" s="213"/>
      <c r="N238" s="78" t="s">
        <v>726</v>
      </c>
      <c r="O238" s="78"/>
      <c r="P238" s="185"/>
      <c r="Q238" s="214"/>
      <c r="R238" s="215"/>
      <c r="S238" s="215"/>
      <c r="T238" s="215"/>
      <c r="U238" s="215"/>
      <c r="V238" s="215"/>
      <c r="W238" s="185"/>
      <c r="X238" s="189"/>
      <c r="Y238" s="189"/>
      <c r="Z238" s="189"/>
      <c r="AA238" s="189"/>
      <c r="AB238" s="189"/>
      <c r="AC238" s="184"/>
      <c r="AD238" s="239"/>
      <c r="AE238" s="222"/>
      <c r="AF238" s="222"/>
      <c r="AG238" s="222"/>
      <c r="AH238" s="222"/>
      <c r="AI238" s="222"/>
      <c r="AJ238" s="178"/>
      <c r="AK238" s="244"/>
      <c r="AL238" s="245"/>
      <c r="AM238" s="245"/>
      <c r="AN238" s="245"/>
      <c r="AO238" s="193"/>
      <c r="AP238" s="193"/>
      <c r="AQ238" s="193"/>
      <c r="AR238" s="193"/>
    </row>
    <row r="239" spans="1:44" ht="15.75" x14ac:dyDescent="0.25">
      <c r="A239" s="166" t="s">
        <v>286</v>
      </c>
      <c r="B239" s="164"/>
      <c r="C239" s="164"/>
      <c r="D239" s="164"/>
      <c r="E239" s="164"/>
      <c r="F239" s="164"/>
      <c r="M239" s="213"/>
      <c r="N239" s="78" t="s">
        <v>727</v>
      </c>
      <c r="O239" s="78"/>
      <c r="P239" s="185"/>
      <c r="Q239" s="214"/>
      <c r="R239" s="215"/>
      <c r="S239" s="215"/>
      <c r="T239" s="215"/>
      <c r="U239" s="215"/>
      <c r="V239" s="215"/>
      <c r="W239" s="185"/>
      <c r="X239" s="189"/>
      <c r="Y239" s="189"/>
      <c r="Z239" s="189"/>
      <c r="AA239" s="189"/>
      <c r="AB239" s="189"/>
      <c r="AC239" s="184"/>
      <c r="AD239" s="239"/>
      <c r="AE239" s="222"/>
      <c r="AF239" s="222"/>
      <c r="AG239" s="222"/>
      <c r="AH239" s="222"/>
      <c r="AI239" s="222"/>
      <c r="AJ239" s="178"/>
      <c r="AK239" s="244"/>
      <c r="AL239" s="245"/>
      <c r="AM239" s="245"/>
      <c r="AN239" s="245"/>
      <c r="AO239" s="193"/>
      <c r="AP239" s="193"/>
      <c r="AQ239" s="193"/>
      <c r="AR239" s="193"/>
    </row>
    <row r="240" spans="1:44" ht="15.75" x14ac:dyDescent="0.25">
      <c r="A240" s="166" t="s">
        <v>287</v>
      </c>
      <c r="B240" s="164"/>
      <c r="C240" s="164"/>
      <c r="D240" s="164"/>
      <c r="E240" s="164"/>
      <c r="F240" s="164"/>
      <c r="M240" s="213"/>
      <c r="N240" s="78" t="s">
        <v>728</v>
      </c>
      <c r="O240" s="78"/>
      <c r="P240" s="185"/>
      <c r="Q240" s="214"/>
      <c r="R240" s="215"/>
      <c r="S240" s="215"/>
      <c r="T240" s="215"/>
      <c r="U240" s="215"/>
      <c r="V240" s="215"/>
      <c r="W240" s="185"/>
      <c r="X240" s="189"/>
      <c r="Y240" s="189"/>
      <c r="Z240" s="189"/>
      <c r="AA240" s="189"/>
      <c r="AB240" s="189"/>
      <c r="AC240" s="184"/>
      <c r="AD240" s="239"/>
      <c r="AE240" s="222"/>
      <c r="AF240" s="222"/>
      <c r="AG240" s="222"/>
      <c r="AH240" s="222"/>
      <c r="AI240" s="222"/>
      <c r="AJ240" s="178"/>
      <c r="AK240" s="244"/>
      <c r="AL240" s="245"/>
      <c r="AM240" s="245"/>
      <c r="AN240" s="245"/>
      <c r="AO240" s="193"/>
      <c r="AP240" s="193"/>
      <c r="AQ240" s="193"/>
      <c r="AR240" s="193"/>
    </row>
    <row r="241" spans="1:44" ht="15.75" x14ac:dyDescent="0.25">
      <c r="A241" s="166" t="s">
        <v>288</v>
      </c>
      <c r="B241" s="164"/>
      <c r="C241" s="164"/>
      <c r="D241" s="164"/>
      <c r="E241" s="164"/>
      <c r="F241" s="164"/>
      <c r="M241" s="213"/>
      <c r="N241" s="78" t="s">
        <v>729</v>
      </c>
      <c r="O241" s="78"/>
      <c r="P241" s="185"/>
      <c r="Q241" s="214"/>
      <c r="R241" s="215"/>
      <c r="S241" s="215"/>
      <c r="T241" s="215"/>
      <c r="U241" s="215"/>
      <c r="V241" s="215"/>
      <c r="W241" s="185"/>
      <c r="X241" s="189"/>
      <c r="Y241" s="189"/>
      <c r="Z241" s="189"/>
      <c r="AA241" s="189"/>
      <c r="AB241" s="189"/>
      <c r="AC241" s="184"/>
      <c r="AD241" s="239"/>
      <c r="AE241" s="222"/>
      <c r="AF241" s="222"/>
      <c r="AG241" s="222"/>
      <c r="AH241" s="222"/>
      <c r="AI241" s="222"/>
      <c r="AJ241" s="178"/>
      <c r="AK241" s="244"/>
      <c r="AL241" s="245"/>
      <c r="AM241" s="245"/>
      <c r="AN241" s="245"/>
      <c r="AO241" s="193"/>
      <c r="AP241" s="193"/>
      <c r="AQ241" s="193"/>
      <c r="AR241" s="193"/>
    </row>
    <row r="242" spans="1:44" ht="15.75" x14ac:dyDescent="0.25">
      <c r="A242" s="166" t="s">
        <v>289</v>
      </c>
      <c r="B242" s="164"/>
      <c r="C242" s="164"/>
      <c r="D242" s="164"/>
      <c r="E242" s="164"/>
      <c r="F242" s="164"/>
      <c r="M242" s="213"/>
      <c r="N242" s="78" t="s">
        <v>730</v>
      </c>
      <c r="O242" s="78"/>
      <c r="P242" s="185"/>
      <c r="Q242" s="214"/>
      <c r="R242" s="215"/>
      <c r="S242" s="215"/>
      <c r="T242" s="215"/>
      <c r="U242" s="215"/>
      <c r="V242" s="215"/>
      <c r="W242" s="185"/>
      <c r="X242" s="189"/>
      <c r="Y242" s="189"/>
      <c r="Z242" s="189"/>
      <c r="AA242" s="189"/>
      <c r="AB242" s="189"/>
      <c r="AC242" s="184"/>
      <c r="AD242" s="239"/>
      <c r="AE242" s="222"/>
      <c r="AF242" s="222"/>
      <c r="AG242" s="222"/>
      <c r="AH242" s="222"/>
      <c r="AI242" s="222"/>
      <c r="AJ242" s="178"/>
      <c r="AK242" s="244"/>
      <c r="AL242" s="245"/>
      <c r="AM242" s="245"/>
      <c r="AN242" s="245"/>
      <c r="AO242" s="193"/>
      <c r="AP242" s="193"/>
      <c r="AQ242" s="193"/>
      <c r="AR242" s="193"/>
    </row>
    <row r="243" spans="1:44" ht="15.75" x14ac:dyDescent="0.25">
      <c r="A243" s="166" t="s">
        <v>290</v>
      </c>
      <c r="B243" s="164"/>
      <c r="C243" s="164"/>
      <c r="D243" s="164"/>
      <c r="E243" s="164"/>
      <c r="F243" s="164"/>
      <c r="M243" s="213"/>
      <c r="N243" s="78" t="s">
        <v>731</v>
      </c>
      <c r="O243" s="78"/>
      <c r="P243" s="185"/>
      <c r="Q243" s="214"/>
      <c r="R243" s="215"/>
      <c r="S243" s="215"/>
      <c r="T243" s="215"/>
      <c r="U243" s="215"/>
      <c r="V243" s="215"/>
      <c r="W243" s="185"/>
      <c r="X243" s="189"/>
      <c r="Y243" s="189"/>
      <c r="Z243" s="189"/>
      <c r="AA243" s="189"/>
      <c r="AB243" s="189"/>
      <c r="AC243" s="184"/>
      <c r="AD243" s="239"/>
      <c r="AE243" s="222"/>
      <c r="AF243" s="222"/>
      <c r="AG243" s="222"/>
      <c r="AH243" s="222"/>
      <c r="AI243" s="222"/>
      <c r="AJ243" s="178"/>
      <c r="AK243" s="244"/>
      <c r="AL243" s="245"/>
      <c r="AM243" s="245"/>
      <c r="AN243" s="245"/>
      <c r="AO243" s="193"/>
      <c r="AP243" s="193"/>
      <c r="AQ243" s="193"/>
      <c r="AR243" s="193"/>
    </row>
    <row r="244" spans="1:44" ht="15.75" x14ac:dyDescent="0.25">
      <c r="A244" s="166" t="s">
        <v>291</v>
      </c>
      <c r="B244" s="164"/>
      <c r="C244" s="164"/>
      <c r="D244" s="164"/>
      <c r="E244" s="164"/>
      <c r="F244" s="164"/>
      <c r="M244" s="213"/>
      <c r="N244" s="78" t="s">
        <v>732</v>
      </c>
      <c r="O244" s="78"/>
      <c r="P244" s="185"/>
      <c r="Q244" s="214"/>
      <c r="R244" s="215"/>
      <c r="S244" s="215"/>
      <c r="T244" s="215"/>
      <c r="U244" s="215"/>
      <c r="V244" s="215"/>
      <c r="W244" s="185"/>
      <c r="X244" s="189"/>
      <c r="Y244" s="189"/>
      <c r="Z244" s="189"/>
      <c r="AA244" s="189"/>
      <c r="AB244" s="189"/>
      <c r="AC244" s="184"/>
      <c r="AD244" s="239"/>
      <c r="AE244" s="222"/>
      <c r="AF244" s="222"/>
      <c r="AG244" s="222"/>
      <c r="AH244" s="222"/>
      <c r="AI244" s="222"/>
      <c r="AJ244" s="178"/>
      <c r="AK244" s="244"/>
      <c r="AL244" s="245"/>
      <c r="AM244" s="245"/>
      <c r="AN244" s="245"/>
      <c r="AO244" s="193"/>
      <c r="AP244" s="193"/>
      <c r="AQ244" s="193"/>
      <c r="AR244" s="193"/>
    </row>
    <row r="245" spans="1:44" ht="15.75" x14ac:dyDescent="0.25">
      <c r="A245" s="166" t="s">
        <v>292</v>
      </c>
      <c r="B245" s="164"/>
      <c r="C245" s="164"/>
      <c r="D245" s="164"/>
      <c r="E245" s="164"/>
      <c r="F245" s="164"/>
      <c r="M245" s="213"/>
      <c r="N245" s="78" t="s">
        <v>733</v>
      </c>
      <c r="O245" s="78"/>
      <c r="P245" s="185"/>
      <c r="Q245" s="214"/>
      <c r="R245" s="215"/>
      <c r="S245" s="215"/>
      <c r="T245" s="215"/>
      <c r="U245" s="215"/>
      <c r="V245" s="215"/>
      <c r="W245" s="185"/>
      <c r="X245" s="189"/>
      <c r="Y245" s="189"/>
      <c r="Z245" s="189"/>
      <c r="AA245" s="189"/>
      <c r="AB245" s="189"/>
      <c r="AC245" s="184"/>
      <c r="AD245" s="239"/>
      <c r="AE245" s="222"/>
      <c r="AF245" s="222"/>
      <c r="AG245" s="222"/>
      <c r="AH245" s="222"/>
      <c r="AI245" s="222"/>
      <c r="AJ245" s="178"/>
      <c r="AK245" s="244"/>
      <c r="AL245" s="245"/>
      <c r="AM245" s="245"/>
      <c r="AN245" s="245"/>
      <c r="AO245" s="193"/>
      <c r="AP245" s="193"/>
      <c r="AQ245" s="193"/>
      <c r="AR245" s="193"/>
    </row>
    <row r="246" spans="1:44" ht="15.75" x14ac:dyDescent="0.25">
      <c r="A246" s="166" t="s">
        <v>293</v>
      </c>
      <c r="B246" s="164"/>
      <c r="C246" s="164"/>
      <c r="D246" s="164"/>
      <c r="E246" s="164"/>
      <c r="F246" s="164"/>
      <c r="M246" s="213"/>
      <c r="N246" s="78" t="s">
        <v>734</v>
      </c>
      <c r="O246" s="78"/>
      <c r="P246" s="185"/>
      <c r="Q246" s="214"/>
      <c r="R246" s="215"/>
      <c r="S246" s="215"/>
      <c r="T246" s="215"/>
      <c r="U246" s="215"/>
      <c r="V246" s="215"/>
      <c r="W246" s="185"/>
      <c r="X246" s="189"/>
      <c r="Y246" s="189"/>
      <c r="Z246" s="189"/>
      <c r="AA246" s="189"/>
      <c r="AB246" s="189"/>
      <c r="AC246" s="184"/>
      <c r="AD246" s="239"/>
      <c r="AE246" s="222"/>
      <c r="AF246" s="222"/>
      <c r="AG246" s="222"/>
      <c r="AH246" s="222"/>
      <c r="AI246" s="222"/>
      <c r="AJ246" s="178"/>
      <c r="AK246" s="244"/>
      <c r="AL246" s="245"/>
      <c r="AM246" s="245"/>
      <c r="AN246" s="245"/>
      <c r="AO246" s="193"/>
      <c r="AP246" s="193"/>
      <c r="AQ246" s="193"/>
      <c r="AR246" s="193"/>
    </row>
    <row r="247" spans="1:44" ht="15.75" x14ac:dyDescent="0.25">
      <c r="A247" s="166" t="s">
        <v>294</v>
      </c>
      <c r="B247" s="164"/>
      <c r="C247" s="164"/>
      <c r="D247" s="164"/>
      <c r="E247" s="164"/>
      <c r="F247" s="164"/>
      <c r="M247" s="213"/>
      <c r="N247" s="78" t="s">
        <v>735</v>
      </c>
      <c r="O247" s="78"/>
      <c r="P247" s="185"/>
      <c r="Q247" s="214"/>
      <c r="R247" s="215"/>
      <c r="S247" s="215"/>
      <c r="T247" s="215"/>
      <c r="U247" s="215"/>
      <c r="V247" s="215"/>
      <c r="W247" s="185"/>
      <c r="X247" s="189"/>
      <c r="Y247" s="189"/>
      <c r="Z247" s="189"/>
      <c r="AA247" s="189"/>
      <c r="AB247" s="189"/>
      <c r="AC247" s="184"/>
      <c r="AD247" s="239"/>
      <c r="AE247" s="222"/>
      <c r="AF247" s="222"/>
      <c r="AG247" s="222"/>
      <c r="AH247" s="222"/>
      <c r="AI247" s="222"/>
      <c r="AJ247" s="178"/>
      <c r="AK247" s="244"/>
      <c r="AL247" s="245"/>
      <c r="AM247" s="245"/>
      <c r="AN247" s="245"/>
      <c r="AO247" s="193"/>
      <c r="AP247" s="193"/>
      <c r="AQ247" s="193"/>
      <c r="AR247" s="193"/>
    </row>
    <row r="248" spans="1:44" ht="15" customHeight="1" x14ac:dyDescent="0.25">
      <c r="A248" s="166" t="s">
        <v>295</v>
      </c>
      <c r="B248" s="164"/>
      <c r="C248" s="164"/>
      <c r="D248" s="164"/>
      <c r="E248" s="164"/>
      <c r="F248" s="164"/>
      <c r="M248" s="213"/>
      <c r="N248" s="78" t="s">
        <v>736</v>
      </c>
      <c r="O248" s="78"/>
      <c r="P248" s="185"/>
      <c r="Q248" s="214"/>
      <c r="R248" s="215"/>
      <c r="S248" s="215"/>
      <c r="T248" s="215"/>
      <c r="U248" s="215"/>
      <c r="V248" s="215"/>
      <c r="W248" s="185"/>
      <c r="X248" s="189"/>
      <c r="Y248" s="189"/>
      <c r="Z248" s="189"/>
      <c r="AA248" s="189"/>
      <c r="AB248" s="189"/>
      <c r="AC248" s="184"/>
      <c r="AD248" s="239"/>
      <c r="AE248" s="222"/>
      <c r="AF248" s="222"/>
      <c r="AG248" s="222"/>
      <c r="AH248" s="222"/>
      <c r="AI248" s="222"/>
      <c r="AJ248" s="178"/>
      <c r="AK248" s="244"/>
      <c r="AL248" s="245"/>
      <c r="AM248" s="245"/>
      <c r="AN248" s="245"/>
      <c r="AO248" s="193"/>
      <c r="AP248" s="193"/>
      <c r="AQ248" s="193"/>
      <c r="AR248" s="193"/>
    </row>
    <row r="249" spans="1:44" ht="15.75" x14ac:dyDescent="0.25">
      <c r="A249" s="166" t="s">
        <v>296</v>
      </c>
      <c r="B249" s="164"/>
      <c r="C249" s="164"/>
      <c r="D249" s="164"/>
      <c r="E249" s="164"/>
      <c r="F249" s="164"/>
      <c r="M249" s="213"/>
      <c r="N249" s="78" t="s">
        <v>737</v>
      </c>
      <c r="O249" s="78"/>
      <c r="P249" s="185"/>
      <c r="Q249" s="214"/>
      <c r="R249" s="215"/>
      <c r="S249" s="215"/>
      <c r="T249" s="215"/>
      <c r="U249" s="212"/>
      <c r="V249" s="212"/>
      <c r="W249" s="185"/>
      <c r="X249" s="189"/>
      <c r="Y249" s="189"/>
      <c r="Z249" s="189"/>
      <c r="AA249" s="189"/>
      <c r="AB249" s="189"/>
      <c r="AC249" s="184"/>
      <c r="AD249" s="239"/>
      <c r="AE249" s="222"/>
      <c r="AF249" s="222"/>
      <c r="AG249" s="222"/>
      <c r="AH249" s="222"/>
      <c r="AI249" s="222"/>
      <c r="AJ249" s="178"/>
      <c r="AK249" s="244"/>
      <c r="AL249" s="245"/>
      <c r="AM249" s="245"/>
      <c r="AN249" s="245"/>
      <c r="AO249" s="193"/>
      <c r="AP249" s="193"/>
      <c r="AQ249" s="193"/>
      <c r="AR249" s="193"/>
    </row>
    <row r="250" spans="1:44" ht="15.75" x14ac:dyDescent="0.25">
      <c r="A250" s="166" t="s">
        <v>297</v>
      </c>
      <c r="B250" s="164"/>
      <c r="C250" s="164"/>
      <c r="D250" s="164"/>
      <c r="E250" s="164"/>
      <c r="F250" s="164"/>
      <c r="M250" s="210"/>
      <c r="N250" s="78" t="s">
        <v>738</v>
      </c>
      <c r="O250" s="86"/>
      <c r="P250" s="185"/>
      <c r="Q250" s="214"/>
      <c r="R250" s="215"/>
      <c r="S250" s="215"/>
      <c r="T250" s="215"/>
      <c r="U250" s="212"/>
      <c r="V250" s="212"/>
      <c r="W250" s="185"/>
      <c r="X250" s="189"/>
      <c r="Y250" s="189"/>
      <c r="Z250" s="189"/>
      <c r="AA250" s="189"/>
      <c r="AB250" s="189"/>
      <c r="AC250" s="184"/>
      <c r="AD250" s="239"/>
      <c r="AE250" s="222"/>
      <c r="AF250" s="222"/>
      <c r="AG250" s="222"/>
      <c r="AH250" s="222"/>
      <c r="AI250" s="222"/>
      <c r="AJ250" s="178"/>
      <c r="AK250" s="244"/>
      <c r="AL250" s="245"/>
      <c r="AM250" s="245"/>
      <c r="AN250" s="245"/>
      <c r="AO250" s="193"/>
      <c r="AP250" s="193"/>
      <c r="AQ250" s="193"/>
      <c r="AR250" s="193"/>
    </row>
    <row r="251" spans="1:44" ht="15.75" x14ac:dyDescent="0.25">
      <c r="A251" s="166" t="s">
        <v>298</v>
      </c>
      <c r="B251" s="164"/>
      <c r="C251" s="164"/>
      <c r="D251" s="164"/>
      <c r="E251" s="164"/>
      <c r="F251" s="164"/>
      <c r="M251" s="210"/>
      <c r="N251" s="78" t="s">
        <v>739</v>
      </c>
      <c r="O251" s="86"/>
      <c r="P251" s="185"/>
      <c r="Q251" s="214"/>
      <c r="R251" s="215"/>
      <c r="S251" s="215"/>
      <c r="T251" s="215"/>
      <c r="U251" s="215"/>
      <c r="V251" s="215"/>
      <c r="W251" s="185"/>
      <c r="X251" s="189"/>
      <c r="Y251" s="189"/>
      <c r="Z251" s="189"/>
      <c r="AA251" s="189"/>
      <c r="AB251" s="189"/>
      <c r="AC251" s="184"/>
      <c r="AD251" s="239"/>
      <c r="AE251" s="222"/>
      <c r="AF251" s="222"/>
      <c r="AG251" s="222"/>
      <c r="AH251" s="222"/>
      <c r="AI251" s="222"/>
      <c r="AJ251" s="178"/>
      <c r="AK251" s="244"/>
      <c r="AL251" s="245"/>
      <c r="AM251" s="245"/>
      <c r="AN251" s="245"/>
      <c r="AO251" s="193"/>
      <c r="AP251" s="193"/>
      <c r="AQ251" s="193"/>
      <c r="AR251" s="193"/>
    </row>
    <row r="252" spans="1:44" ht="15.75" x14ac:dyDescent="0.25">
      <c r="A252" s="166" t="s">
        <v>299</v>
      </c>
      <c r="B252" s="164"/>
      <c r="C252" s="164"/>
      <c r="D252" s="164"/>
      <c r="E252" s="164"/>
      <c r="F252" s="164"/>
      <c r="M252" s="181"/>
      <c r="N252" s="86" t="s">
        <v>740</v>
      </c>
      <c r="O252" s="187"/>
      <c r="P252" s="207"/>
      <c r="Q252" s="198"/>
      <c r="R252" s="186"/>
      <c r="S252" s="186"/>
      <c r="T252" s="186"/>
      <c r="U252" s="189"/>
      <c r="V252" s="189"/>
      <c r="W252" s="185"/>
      <c r="X252" s="189"/>
      <c r="Y252" s="189"/>
      <c r="Z252" s="189"/>
      <c r="AA252" s="189"/>
      <c r="AB252" s="189"/>
      <c r="AC252" s="184"/>
      <c r="AD252" s="239"/>
      <c r="AE252" s="222"/>
      <c r="AF252" s="222"/>
      <c r="AG252" s="222"/>
      <c r="AH252" s="222"/>
      <c r="AI252" s="222"/>
      <c r="AJ252" s="178"/>
      <c r="AK252" s="244"/>
      <c r="AL252" s="245"/>
      <c r="AM252" s="245"/>
      <c r="AN252" s="245"/>
      <c r="AO252" s="193"/>
      <c r="AP252" s="193"/>
      <c r="AQ252" s="193"/>
      <c r="AR252" s="193"/>
    </row>
    <row r="253" spans="1:44" ht="15.75" x14ac:dyDescent="0.25">
      <c r="A253" s="166" t="s">
        <v>300</v>
      </c>
      <c r="B253" s="164"/>
      <c r="C253" s="164"/>
      <c r="D253" s="164"/>
      <c r="E253" s="164"/>
      <c r="F253" s="164"/>
      <c r="M253" s="213"/>
      <c r="N253" s="78" t="s">
        <v>741</v>
      </c>
      <c r="O253" s="78"/>
      <c r="P253" s="185"/>
      <c r="Q253" s="214"/>
      <c r="R253" s="215"/>
      <c r="S253" s="215"/>
      <c r="T253" s="215"/>
      <c r="U253" s="215"/>
      <c r="V253" s="215"/>
      <c r="W253" s="185"/>
      <c r="X253" s="189"/>
      <c r="Y253" s="189"/>
      <c r="Z253" s="189"/>
      <c r="AA253" s="189"/>
      <c r="AB253" s="189"/>
      <c r="AC253" s="184"/>
      <c r="AD253" s="239"/>
      <c r="AE253" s="222"/>
      <c r="AF253" s="222"/>
      <c r="AG253" s="222"/>
      <c r="AH253" s="222"/>
      <c r="AI253" s="222"/>
      <c r="AJ253" s="178"/>
      <c r="AK253" s="244"/>
      <c r="AL253" s="245"/>
      <c r="AM253" s="245"/>
      <c r="AN253" s="245"/>
      <c r="AO253" s="193"/>
      <c r="AP253" s="193"/>
      <c r="AQ253" s="193"/>
      <c r="AR253" s="193"/>
    </row>
    <row r="254" spans="1:44" ht="15.75" x14ac:dyDescent="0.25">
      <c r="A254" s="166" t="s">
        <v>301</v>
      </c>
      <c r="B254" s="164"/>
      <c r="C254" s="164"/>
      <c r="D254" s="164"/>
      <c r="E254" s="164"/>
      <c r="F254" s="164"/>
      <c r="M254" s="213"/>
      <c r="N254" s="78" t="s">
        <v>742</v>
      </c>
      <c r="O254" s="78"/>
      <c r="P254" s="185"/>
      <c r="Q254" s="214"/>
      <c r="R254" s="215"/>
      <c r="S254" s="215"/>
      <c r="T254" s="215"/>
      <c r="U254" s="215"/>
      <c r="V254" s="215"/>
      <c r="W254" s="185"/>
      <c r="X254" s="185"/>
      <c r="Y254" s="185"/>
      <c r="Z254" s="185"/>
      <c r="AA254" s="185"/>
      <c r="AB254" s="185"/>
      <c r="AC254" s="185"/>
      <c r="AD254" s="185"/>
      <c r="AE254" s="185"/>
      <c r="AF254" s="185"/>
      <c r="AG254" s="185"/>
      <c r="AH254" s="185"/>
      <c r="AI254" s="185"/>
    </row>
    <row r="255" spans="1:44" ht="15.75" x14ac:dyDescent="0.25">
      <c r="A255" s="166" t="s">
        <v>302</v>
      </c>
      <c r="B255" s="164"/>
      <c r="C255" s="164"/>
      <c r="D255" s="164"/>
      <c r="E255" s="164"/>
      <c r="F255" s="164"/>
      <c r="M255" s="213"/>
      <c r="N255" s="78" t="s">
        <v>743</v>
      </c>
      <c r="O255" s="78"/>
      <c r="P255" s="185"/>
      <c r="Q255" s="214"/>
      <c r="R255" s="215"/>
      <c r="S255" s="215"/>
      <c r="T255" s="215"/>
      <c r="U255" s="215"/>
      <c r="V255" s="215"/>
      <c r="W255" s="185"/>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row>
    <row r="256" spans="1:44" ht="15.75" x14ac:dyDescent="0.25">
      <c r="A256" s="166" t="s">
        <v>303</v>
      </c>
      <c r="B256" s="164"/>
      <c r="C256" s="164"/>
      <c r="D256" s="164"/>
      <c r="E256" s="164"/>
      <c r="F256" s="164"/>
      <c r="M256" s="213"/>
      <c r="N256" s="78" t="s">
        <v>744</v>
      </c>
      <c r="O256" s="78"/>
      <c r="P256" s="185"/>
      <c r="Q256" s="214"/>
      <c r="R256" s="215"/>
      <c r="S256" s="215"/>
      <c r="T256" s="215"/>
      <c r="U256" s="215"/>
      <c r="V256" s="189"/>
      <c r="W256" s="185"/>
      <c r="X256" s="189"/>
      <c r="Y256" s="189"/>
      <c r="Z256" s="189"/>
      <c r="AA256" s="189"/>
      <c r="AB256" s="189"/>
      <c r="AC256" s="189"/>
      <c r="AD256" s="189"/>
      <c r="AE256" s="189"/>
      <c r="AF256" s="189"/>
      <c r="AG256" s="189"/>
      <c r="AH256" s="189"/>
      <c r="AI256" s="189"/>
      <c r="AJ256" s="178"/>
      <c r="AK256" s="178"/>
      <c r="AL256" s="178"/>
      <c r="AM256" s="178"/>
      <c r="AN256" s="178"/>
      <c r="AO256" s="178"/>
      <c r="AP256" s="178"/>
      <c r="AQ256" s="178"/>
      <c r="AR256" s="178"/>
    </row>
    <row r="257" spans="1:44" ht="15.75" x14ac:dyDescent="0.25">
      <c r="A257" s="166" t="s">
        <v>304</v>
      </c>
      <c r="B257" s="164"/>
      <c r="C257" s="164"/>
      <c r="D257" s="164"/>
      <c r="E257" s="164"/>
      <c r="F257" s="164"/>
      <c r="M257" s="246"/>
      <c r="N257" s="78" t="s">
        <v>745</v>
      </c>
      <c r="O257" s="89"/>
      <c r="P257" s="185"/>
      <c r="Q257" s="214"/>
      <c r="R257" s="215"/>
      <c r="S257" s="215"/>
      <c r="T257" s="215"/>
      <c r="U257" s="215"/>
      <c r="V257" s="189"/>
      <c r="W257" s="185"/>
      <c r="X257" s="189"/>
      <c r="Y257" s="189"/>
      <c r="Z257" s="189"/>
      <c r="AA257" s="189"/>
      <c r="AB257" s="189"/>
      <c r="AC257" s="189"/>
      <c r="AD257" s="186"/>
      <c r="AE257" s="186"/>
      <c r="AF257" s="186"/>
      <c r="AG257" s="186"/>
      <c r="AH257" s="186"/>
      <c r="AI257" s="186"/>
      <c r="AJ257" s="247"/>
      <c r="AK257" s="247"/>
      <c r="AL257" s="248"/>
      <c r="AM257" s="188"/>
      <c r="AN257" s="188"/>
      <c r="AO257" s="188"/>
      <c r="AP257" s="188"/>
      <c r="AQ257" s="188"/>
      <c r="AR257" s="188"/>
    </row>
    <row r="258" spans="1:44" ht="15.75" x14ac:dyDescent="0.25">
      <c r="A258" s="166" t="s">
        <v>305</v>
      </c>
      <c r="B258" s="164"/>
      <c r="C258" s="164"/>
      <c r="D258" s="164"/>
      <c r="E258" s="164"/>
      <c r="F258" s="164"/>
      <c r="M258" s="245"/>
      <c r="N258" s="78" t="s">
        <v>746</v>
      </c>
      <c r="O258" s="78"/>
      <c r="P258" s="185"/>
      <c r="Q258" s="214"/>
      <c r="R258" s="215"/>
      <c r="S258" s="215"/>
      <c r="T258" s="215"/>
      <c r="U258" s="215"/>
      <c r="V258" s="189"/>
      <c r="W258" s="185"/>
      <c r="X258" s="207"/>
      <c r="Y258" s="200"/>
      <c r="Z258" s="200"/>
      <c r="AA258" s="200"/>
      <c r="AB258" s="200"/>
      <c r="AC258" s="200"/>
      <c r="AD258" s="189"/>
      <c r="AE258" s="185"/>
      <c r="AF258" s="185"/>
      <c r="AG258" s="183"/>
      <c r="AH258" s="183"/>
      <c r="AI258" s="183"/>
      <c r="AJ258" s="180"/>
      <c r="AK258" s="180"/>
      <c r="AL258" s="192"/>
      <c r="AM258" s="178"/>
      <c r="AN258" s="249"/>
      <c r="AO258" s="178"/>
      <c r="AP258" s="178"/>
      <c r="AQ258" s="178"/>
      <c r="AR258" s="178"/>
    </row>
    <row r="259" spans="1:44" ht="15.75" x14ac:dyDescent="0.25">
      <c r="A259" s="166" t="s">
        <v>306</v>
      </c>
      <c r="B259" s="164"/>
      <c r="C259" s="164"/>
      <c r="D259" s="164"/>
      <c r="E259" s="164"/>
      <c r="F259" s="164"/>
      <c r="M259" s="245"/>
      <c r="N259" s="78" t="s">
        <v>747</v>
      </c>
      <c r="O259" s="78"/>
      <c r="P259" s="185"/>
      <c r="Q259" s="214"/>
      <c r="R259" s="215"/>
      <c r="S259" s="215"/>
      <c r="T259" s="215"/>
      <c r="U259" s="215"/>
      <c r="V259" s="189"/>
      <c r="W259" s="185"/>
      <c r="X259" s="239"/>
      <c r="Y259" s="189"/>
      <c r="Z259" s="189"/>
      <c r="AA259" s="189"/>
      <c r="AB259" s="189"/>
      <c r="AC259" s="189"/>
      <c r="AD259" s="189"/>
      <c r="AE259" s="185"/>
      <c r="AF259" s="185"/>
      <c r="AG259" s="189"/>
      <c r="AH259" s="189"/>
      <c r="AI259" s="189"/>
      <c r="AJ259" s="178"/>
      <c r="AK259" s="178"/>
      <c r="AL259" s="178"/>
      <c r="AM259" s="178"/>
      <c r="AN259" s="178"/>
      <c r="AO259" s="178"/>
      <c r="AP259" s="178"/>
      <c r="AQ259" s="178"/>
      <c r="AR259" s="178"/>
    </row>
    <row r="260" spans="1:44" ht="15.75" x14ac:dyDescent="0.25">
      <c r="A260" s="166" t="s">
        <v>307</v>
      </c>
      <c r="B260" s="164"/>
      <c r="C260" s="164"/>
      <c r="D260" s="164"/>
      <c r="E260" s="164"/>
      <c r="F260" s="164"/>
      <c r="M260" s="245"/>
      <c r="N260" s="78" t="s">
        <v>748</v>
      </c>
      <c r="O260" s="78"/>
      <c r="P260" s="185"/>
      <c r="Q260" s="214"/>
      <c r="R260" s="215"/>
      <c r="S260" s="215"/>
      <c r="T260" s="215"/>
      <c r="U260" s="215"/>
      <c r="V260" s="183"/>
      <c r="W260" s="185"/>
      <c r="X260" s="189"/>
      <c r="Y260" s="189"/>
      <c r="Z260" s="189"/>
      <c r="AA260" s="189"/>
      <c r="AB260" s="189"/>
      <c r="AC260" s="189"/>
      <c r="AD260" s="215"/>
      <c r="AE260" s="185"/>
      <c r="AF260" s="185"/>
      <c r="AG260" s="189"/>
      <c r="AH260" s="189"/>
      <c r="AI260" s="189"/>
      <c r="AJ260" s="178"/>
      <c r="AK260" s="245"/>
      <c r="AL260" s="250"/>
      <c r="AM260" s="178"/>
      <c r="AN260" s="178"/>
      <c r="AO260" s="178"/>
      <c r="AP260" s="178"/>
      <c r="AQ260" s="178"/>
      <c r="AR260" s="245"/>
    </row>
    <row r="261" spans="1:44" ht="15.75" x14ac:dyDescent="0.25">
      <c r="A261" s="166" t="s">
        <v>308</v>
      </c>
      <c r="B261" s="164"/>
      <c r="C261" s="164"/>
      <c r="D261" s="164"/>
      <c r="E261" s="164"/>
      <c r="F261" s="164"/>
      <c r="M261" s="245"/>
      <c r="N261" s="78" t="s">
        <v>749</v>
      </c>
      <c r="O261" s="78"/>
      <c r="P261" s="185"/>
      <c r="Q261" s="214"/>
      <c r="R261" s="215"/>
      <c r="S261" s="215"/>
      <c r="T261" s="215"/>
      <c r="U261" s="215"/>
      <c r="V261" s="189"/>
      <c r="W261" s="185"/>
      <c r="X261" s="215"/>
      <c r="Y261" s="189"/>
      <c r="Z261" s="215"/>
      <c r="AA261" s="215"/>
      <c r="AB261" s="215"/>
      <c r="AC261" s="189"/>
      <c r="AD261" s="215"/>
      <c r="AE261" s="185"/>
      <c r="AF261" s="185"/>
      <c r="AG261" s="215"/>
      <c r="AH261" s="215"/>
      <c r="AI261" s="215"/>
      <c r="AJ261" s="245"/>
      <c r="AK261" s="245"/>
      <c r="AN261" s="178"/>
      <c r="AO261" s="245"/>
      <c r="AP261" s="245"/>
      <c r="AQ261" s="245"/>
      <c r="AR261" s="245"/>
    </row>
    <row r="262" spans="1:44" ht="15.75" x14ac:dyDescent="0.25">
      <c r="A262" s="166" t="s">
        <v>309</v>
      </c>
      <c r="B262" s="164"/>
      <c r="C262" s="164"/>
      <c r="D262" s="164"/>
      <c r="E262" s="164"/>
      <c r="F262" s="164"/>
      <c r="M262" s="245"/>
      <c r="N262" s="78" t="s">
        <v>750</v>
      </c>
      <c r="O262" s="78"/>
      <c r="P262" s="185"/>
      <c r="Q262" s="214"/>
      <c r="R262" s="215"/>
      <c r="S262" s="215"/>
      <c r="T262" s="215"/>
      <c r="U262" s="215"/>
      <c r="V262" s="189"/>
      <c r="W262" s="185"/>
      <c r="X262" s="189"/>
      <c r="Y262" s="189"/>
      <c r="Z262" s="215"/>
      <c r="AA262" s="215"/>
      <c r="AB262" s="215"/>
      <c r="AC262" s="189"/>
      <c r="AD262" s="215"/>
      <c r="AE262" s="185"/>
      <c r="AF262" s="185"/>
      <c r="AG262" s="215"/>
      <c r="AH262" s="215"/>
      <c r="AI262" s="215"/>
      <c r="AJ262" s="245"/>
      <c r="AK262" s="245"/>
      <c r="AN262" s="178"/>
      <c r="AO262" s="245"/>
      <c r="AP262" s="245"/>
      <c r="AQ262" s="245"/>
      <c r="AR262" s="245"/>
    </row>
    <row r="263" spans="1:44" ht="15.75" x14ac:dyDescent="0.25">
      <c r="A263" s="166" t="s">
        <v>310</v>
      </c>
      <c r="B263" s="164"/>
      <c r="C263" s="164"/>
      <c r="D263" s="164"/>
      <c r="E263" s="164"/>
      <c r="F263" s="164"/>
      <c r="M263" s="245"/>
      <c r="N263" s="81" t="s">
        <v>751</v>
      </c>
      <c r="O263" s="78"/>
      <c r="P263" s="185"/>
      <c r="Q263" s="214"/>
      <c r="R263" s="215"/>
      <c r="S263" s="215"/>
      <c r="T263" s="215"/>
      <c r="U263" s="215"/>
      <c r="V263" s="189"/>
      <c r="W263" s="189"/>
      <c r="X263" s="189"/>
      <c r="Y263" s="189"/>
      <c r="Z263" s="215"/>
      <c r="AA263" s="215"/>
      <c r="AB263" s="215"/>
      <c r="AC263" s="189"/>
      <c r="AD263" s="215"/>
      <c r="AE263" s="185"/>
      <c r="AF263" s="185"/>
      <c r="AG263" s="215"/>
      <c r="AH263" s="215"/>
      <c r="AI263" s="215"/>
      <c r="AJ263" s="245"/>
      <c r="AK263" s="245"/>
      <c r="AN263" s="178"/>
      <c r="AO263" s="245"/>
      <c r="AP263" s="245"/>
      <c r="AQ263" s="245"/>
      <c r="AR263" s="245"/>
    </row>
    <row r="264" spans="1:44" ht="15.75" x14ac:dyDescent="0.25">
      <c r="A264" s="166" t="s">
        <v>311</v>
      </c>
      <c r="B264" s="164"/>
      <c r="C264" s="164"/>
      <c r="D264" s="164"/>
      <c r="E264" s="164"/>
      <c r="F264" s="164"/>
      <c r="M264" s="245"/>
      <c r="N264" s="81" t="s">
        <v>752</v>
      </c>
      <c r="O264" s="78"/>
      <c r="P264" s="185"/>
      <c r="Q264" s="214"/>
      <c r="R264" s="215"/>
      <c r="S264" s="215"/>
      <c r="T264" s="215"/>
      <c r="U264" s="215"/>
      <c r="V264" s="189"/>
      <c r="W264" s="189"/>
      <c r="X264" s="189"/>
      <c r="Y264" s="189"/>
      <c r="Z264" s="215"/>
      <c r="AA264" s="215"/>
      <c r="AB264" s="215"/>
      <c r="AC264" s="189"/>
      <c r="AD264" s="215"/>
      <c r="AE264" s="185"/>
      <c r="AF264" s="185"/>
      <c r="AG264" s="215"/>
      <c r="AH264" s="215"/>
      <c r="AI264" s="215"/>
      <c r="AJ264" s="245"/>
      <c r="AK264" s="245"/>
      <c r="AN264" s="178"/>
      <c r="AO264" s="245"/>
      <c r="AP264" s="245"/>
      <c r="AQ264" s="245"/>
      <c r="AR264" s="245"/>
    </row>
    <row r="265" spans="1:44" ht="15.75" x14ac:dyDescent="0.25">
      <c r="A265" s="166" t="s">
        <v>312</v>
      </c>
      <c r="B265" s="164"/>
      <c r="C265" s="164"/>
      <c r="D265" s="164"/>
      <c r="E265" s="164"/>
      <c r="F265" s="164"/>
      <c r="M265" s="245"/>
      <c r="N265" s="81" t="s">
        <v>753</v>
      </c>
      <c r="O265" s="78"/>
      <c r="P265" s="185"/>
      <c r="Q265" s="214"/>
      <c r="R265" s="215"/>
      <c r="S265" s="215"/>
      <c r="T265" s="215"/>
      <c r="U265" s="215"/>
      <c r="V265" s="189"/>
      <c r="W265" s="189"/>
      <c r="X265" s="189"/>
      <c r="Y265" s="189"/>
      <c r="Z265" s="215"/>
      <c r="AA265" s="215"/>
      <c r="AB265" s="215"/>
      <c r="AC265" s="189"/>
      <c r="AD265" s="215"/>
      <c r="AE265" s="185"/>
      <c r="AF265" s="185"/>
      <c r="AG265" s="215"/>
      <c r="AH265" s="215"/>
      <c r="AI265" s="215"/>
      <c r="AJ265" s="245"/>
      <c r="AK265" s="245"/>
      <c r="AN265" s="178"/>
      <c r="AO265" s="245"/>
      <c r="AP265" s="245"/>
      <c r="AQ265" s="245"/>
      <c r="AR265" s="245"/>
    </row>
    <row r="266" spans="1:44" ht="15.75" x14ac:dyDescent="0.25">
      <c r="A266" s="166" t="s">
        <v>313</v>
      </c>
      <c r="B266" s="164"/>
      <c r="C266" s="164"/>
      <c r="D266" s="164"/>
      <c r="E266" s="164"/>
      <c r="F266" s="164"/>
      <c r="M266" s="251"/>
      <c r="N266" s="78" t="s">
        <v>754</v>
      </c>
      <c r="O266" s="78"/>
      <c r="P266" s="185"/>
      <c r="Q266" s="200"/>
      <c r="R266" s="189"/>
      <c r="S266" s="189"/>
      <c r="T266" s="189"/>
      <c r="U266" s="189"/>
      <c r="V266" s="189"/>
      <c r="W266" s="189"/>
      <c r="X266" s="189"/>
      <c r="Y266" s="189"/>
      <c r="Z266" s="215"/>
      <c r="AA266" s="215"/>
      <c r="AB266" s="215"/>
      <c r="AC266" s="189"/>
      <c r="AD266" s="215"/>
      <c r="AE266" s="185"/>
      <c r="AF266" s="185"/>
      <c r="AG266" s="215"/>
      <c r="AH266" s="215"/>
      <c r="AI266" s="215"/>
      <c r="AJ266" s="245"/>
      <c r="AK266" s="245"/>
      <c r="AN266" s="178"/>
      <c r="AO266" s="245"/>
      <c r="AP266" s="245"/>
      <c r="AQ266" s="245"/>
      <c r="AR266" s="245"/>
    </row>
    <row r="267" spans="1:44" ht="15.75" x14ac:dyDescent="0.25">
      <c r="A267" s="166" t="s">
        <v>314</v>
      </c>
      <c r="B267" s="164"/>
      <c r="C267" s="164"/>
      <c r="D267" s="164"/>
      <c r="E267" s="164"/>
      <c r="F267" s="164"/>
      <c r="M267" s="251"/>
      <c r="N267" s="78" t="s">
        <v>755</v>
      </c>
      <c r="O267" s="78"/>
      <c r="P267" s="185"/>
      <c r="Q267" s="200"/>
      <c r="R267" s="189"/>
      <c r="S267" s="189"/>
      <c r="T267" s="189"/>
      <c r="U267" s="189"/>
      <c r="V267" s="189"/>
      <c r="W267" s="189"/>
      <c r="X267" s="189"/>
      <c r="Y267" s="189"/>
      <c r="Z267" s="215"/>
      <c r="AA267" s="215"/>
      <c r="AB267" s="215"/>
      <c r="AC267" s="189"/>
      <c r="AD267" s="215"/>
      <c r="AE267" s="185"/>
      <c r="AF267" s="185"/>
      <c r="AG267" s="215"/>
      <c r="AH267" s="215"/>
      <c r="AI267" s="215"/>
      <c r="AJ267" s="245"/>
      <c r="AK267" s="245"/>
      <c r="AN267" s="178"/>
      <c r="AO267" s="245"/>
      <c r="AP267" s="245"/>
      <c r="AQ267" s="245"/>
      <c r="AR267" s="245"/>
    </row>
    <row r="268" spans="1:44" ht="15.75" x14ac:dyDescent="0.25">
      <c r="A268" s="166" t="s">
        <v>315</v>
      </c>
      <c r="B268" s="164"/>
      <c r="C268" s="164"/>
      <c r="D268" s="164"/>
      <c r="E268" s="164"/>
      <c r="F268" s="164"/>
      <c r="M268" s="251"/>
      <c r="N268" s="78" t="s">
        <v>756</v>
      </c>
      <c r="O268" s="78"/>
      <c r="P268" s="185"/>
      <c r="Q268" s="200"/>
      <c r="R268" s="189"/>
      <c r="S268" s="189"/>
      <c r="T268" s="189"/>
      <c r="U268" s="189"/>
      <c r="V268" s="189"/>
      <c r="W268" s="189"/>
      <c r="X268" s="189"/>
      <c r="Y268" s="189"/>
      <c r="Z268" s="215"/>
      <c r="AA268" s="215"/>
      <c r="AB268" s="215"/>
      <c r="AC268" s="189"/>
      <c r="AD268" s="215"/>
      <c r="AE268" s="185"/>
      <c r="AF268" s="185"/>
      <c r="AG268" s="215"/>
      <c r="AH268" s="215"/>
      <c r="AI268" s="215"/>
      <c r="AJ268" s="245"/>
      <c r="AK268" s="245"/>
      <c r="AN268" s="178"/>
      <c r="AO268" s="245"/>
      <c r="AP268" s="245"/>
      <c r="AQ268" s="245"/>
      <c r="AR268" s="196"/>
    </row>
    <row r="269" spans="1:44" ht="15.75" x14ac:dyDescent="0.25">
      <c r="A269" s="166" t="s">
        <v>316</v>
      </c>
      <c r="B269" s="164"/>
      <c r="C269" s="164"/>
      <c r="D269" s="164"/>
      <c r="E269" s="164"/>
      <c r="F269" s="164"/>
      <c r="M269" s="251"/>
      <c r="N269" s="78" t="s">
        <v>757</v>
      </c>
      <c r="O269" s="78"/>
      <c r="P269" s="185"/>
      <c r="Q269" s="200"/>
      <c r="R269" s="189"/>
      <c r="S269" s="189"/>
      <c r="T269" s="189"/>
      <c r="U269" s="189"/>
      <c r="V269" s="189"/>
      <c r="W269" s="189"/>
      <c r="X269" s="189"/>
      <c r="Y269" s="189"/>
      <c r="Z269" s="215"/>
      <c r="AA269" s="215"/>
      <c r="AB269" s="215"/>
      <c r="AC269" s="189"/>
      <c r="AD269" s="215"/>
      <c r="AE269" s="185"/>
      <c r="AF269" s="185"/>
      <c r="AG269" s="215"/>
      <c r="AH269" s="215"/>
      <c r="AI269" s="215"/>
      <c r="AJ269" s="245"/>
      <c r="AK269" s="245"/>
      <c r="AN269" s="196"/>
      <c r="AO269" s="196"/>
      <c r="AP269" s="196"/>
      <c r="AQ269" s="196"/>
      <c r="AR269" s="196"/>
    </row>
    <row r="270" spans="1:44" ht="15.75" x14ac:dyDescent="0.25">
      <c r="A270" s="166" t="s">
        <v>317</v>
      </c>
      <c r="B270" s="164"/>
      <c r="C270" s="164"/>
      <c r="D270" s="164"/>
      <c r="E270" s="164"/>
      <c r="F270" s="164"/>
      <c r="M270" s="251"/>
      <c r="N270" s="78" t="s">
        <v>758</v>
      </c>
      <c r="O270" s="78"/>
      <c r="P270" s="185"/>
      <c r="Q270" s="200"/>
      <c r="R270" s="189"/>
      <c r="S270" s="189"/>
      <c r="T270" s="189"/>
      <c r="U270" s="189"/>
      <c r="V270" s="189"/>
      <c r="W270" s="189"/>
      <c r="X270" s="189"/>
      <c r="Y270" s="189"/>
      <c r="Z270" s="215"/>
      <c r="AA270" s="215"/>
      <c r="AB270" s="215"/>
      <c r="AC270" s="189"/>
      <c r="AD270" s="215"/>
      <c r="AE270" s="185"/>
      <c r="AF270" s="185"/>
      <c r="AG270" s="252"/>
      <c r="AH270" s="215"/>
      <c r="AI270" s="215"/>
      <c r="AJ270" s="245"/>
      <c r="AK270" s="245"/>
      <c r="AN270" s="196"/>
      <c r="AO270" s="196"/>
      <c r="AP270" s="196"/>
      <c r="AQ270" s="196"/>
      <c r="AR270" s="178"/>
    </row>
    <row r="271" spans="1:44" ht="15.75" x14ac:dyDescent="0.25">
      <c r="A271" s="166" t="s">
        <v>318</v>
      </c>
      <c r="B271" s="164"/>
      <c r="C271" s="164"/>
      <c r="D271" s="164"/>
      <c r="E271" s="164"/>
      <c r="F271" s="164"/>
      <c r="M271" s="251"/>
      <c r="N271" s="78" t="s">
        <v>759</v>
      </c>
      <c r="O271" s="78"/>
      <c r="P271" s="185"/>
      <c r="Q271" s="200"/>
      <c r="R271" s="189"/>
      <c r="S271" s="189"/>
      <c r="T271" s="189"/>
      <c r="U271" s="189"/>
      <c r="V271" s="189"/>
      <c r="W271" s="189"/>
      <c r="X271" s="189"/>
      <c r="Y271" s="189"/>
      <c r="Z271" s="215"/>
      <c r="AA271" s="215"/>
      <c r="AB271" s="215"/>
      <c r="AC271" s="189"/>
      <c r="AD271" s="215"/>
      <c r="AE271" s="185"/>
      <c r="AF271" s="185"/>
      <c r="AG271" s="215"/>
      <c r="AH271" s="215"/>
      <c r="AI271" s="215"/>
      <c r="AJ271" s="245"/>
      <c r="AK271" s="245"/>
      <c r="AN271" s="178"/>
      <c r="AO271" s="178"/>
      <c r="AP271" s="178"/>
      <c r="AQ271" s="178"/>
      <c r="AR271" s="178"/>
    </row>
    <row r="272" spans="1:44" ht="15.75" x14ac:dyDescent="0.25">
      <c r="A272" s="166" t="s">
        <v>319</v>
      </c>
      <c r="B272" s="164"/>
      <c r="C272" s="164"/>
      <c r="D272" s="164"/>
      <c r="E272" s="164"/>
      <c r="F272" s="164"/>
      <c r="M272" s="251"/>
      <c r="N272" s="78" t="s">
        <v>760</v>
      </c>
      <c r="O272" s="78"/>
      <c r="P272" s="185"/>
      <c r="Q272" s="200"/>
      <c r="R272" s="189"/>
      <c r="S272" s="189"/>
      <c r="T272" s="189"/>
      <c r="U272" s="189"/>
      <c r="V272" s="189"/>
      <c r="W272" s="189"/>
      <c r="X272" s="189"/>
      <c r="Y272" s="189"/>
      <c r="Z272" s="215"/>
      <c r="AA272" s="215"/>
      <c r="AB272" s="215"/>
      <c r="AC272" s="189"/>
      <c r="AD272" s="215"/>
      <c r="AE272" s="185"/>
      <c r="AF272" s="185"/>
      <c r="AG272" s="215"/>
      <c r="AH272" s="215"/>
      <c r="AI272" s="215"/>
      <c r="AJ272" s="245"/>
      <c r="AK272" s="245"/>
      <c r="AN272" s="178"/>
      <c r="AO272" s="178"/>
      <c r="AP272" s="178"/>
      <c r="AQ272" s="178"/>
      <c r="AR272" s="245"/>
    </row>
    <row r="273" spans="1:44" ht="15.75" x14ac:dyDescent="0.25">
      <c r="A273" s="166" t="s">
        <v>320</v>
      </c>
      <c r="B273" s="164"/>
      <c r="C273" s="164"/>
      <c r="D273" s="164"/>
      <c r="E273" s="164"/>
      <c r="F273" s="164"/>
      <c r="M273" s="251"/>
      <c r="N273" s="78" t="s">
        <v>761</v>
      </c>
      <c r="O273" s="78"/>
      <c r="P273" s="185"/>
      <c r="Q273" s="200"/>
      <c r="R273" s="189"/>
      <c r="S273" s="189"/>
      <c r="T273" s="189"/>
      <c r="U273" s="189"/>
      <c r="V273" s="189"/>
      <c r="W273" s="189"/>
      <c r="X273" s="189"/>
      <c r="Y273" s="189"/>
      <c r="Z273" s="215"/>
      <c r="AA273" s="215"/>
      <c r="AB273" s="215"/>
      <c r="AC273" s="189"/>
      <c r="AD273" s="215"/>
      <c r="AE273" s="185"/>
      <c r="AF273" s="185"/>
      <c r="AG273" s="215"/>
      <c r="AH273" s="215"/>
      <c r="AI273" s="215"/>
      <c r="AJ273" s="245"/>
      <c r="AK273" s="245"/>
      <c r="AN273" s="178"/>
      <c r="AO273" s="245"/>
      <c r="AP273" s="245"/>
      <c r="AQ273" s="245"/>
      <c r="AR273" s="245"/>
    </row>
    <row r="274" spans="1:44" ht="15.75" x14ac:dyDescent="0.25">
      <c r="A274" s="166" t="s">
        <v>321</v>
      </c>
      <c r="B274" s="164"/>
      <c r="C274" s="164"/>
      <c r="D274" s="164"/>
      <c r="E274" s="164"/>
      <c r="F274" s="164"/>
      <c r="M274" s="251"/>
      <c r="N274" s="78" t="s">
        <v>762</v>
      </c>
      <c r="O274" s="78"/>
      <c r="P274" s="185"/>
      <c r="Q274" s="200"/>
      <c r="R274" s="189"/>
      <c r="S274" s="189"/>
      <c r="T274" s="189"/>
      <c r="U274" s="189"/>
      <c r="V274" s="189"/>
      <c r="W274" s="189"/>
      <c r="X274" s="189"/>
      <c r="Y274" s="189"/>
      <c r="Z274" s="215"/>
      <c r="AA274" s="215"/>
      <c r="AB274" s="215"/>
      <c r="AC274" s="189"/>
      <c r="AD274" s="215"/>
      <c r="AE274" s="185"/>
      <c r="AF274" s="185"/>
      <c r="AG274" s="215"/>
      <c r="AH274" s="215"/>
      <c r="AI274" s="215"/>
      <c r="AJ274" s="245"/>
      <c r="AK274" s="245"/>
      <c r="AN274" s="178"/>
      <c r="AO274" s="245"/>
      <c r="AP274" s="245"/>
      <c r="AQ274" s="245"/>
      <c r="AR274" s="245"/>
    </row>
    <row r="275" spans="1:44" ht="15.75" x14ac:dyDescent="0.25">
      <c r="A275" s="166" t="s">
        <v>322</v>
      </c>
      <c r="B275" s="164"/>
      <c r="C275" s="164"/>
      <c r="D275" s="164"/>
      <c r="E275" s="164"/>
      <c r="F275" s="164"/>
      <c r="M275" s="251"/>
      <c r="N275" s="78" t="s">
        <v>763</v>
      </c>
      <c r="O275" s="78"/>
      <c r="P275" s="185"/>
      <c r="Q275" s="200"/>
      <c r="R275" s="189"/>
      <c r="S275" s="189"/>
      <c r="T275" s="189"/>
      <c r="U275" s="189"/>
      <c r="V275" s="189"/>
      <c r="W275" s="189"/>
      <c r="X275" s="215"/>
      <c r="Y275" s="215"/>
      <c r="Z275" s="215"/>
      <c r="AA275" s="215"/>
      <c r="AB275" s="215"/>
      <c r="AC275" s="215"/>
      <c r="AD275" s="215"/>
      <c r="AE275" s="185"/>
      <c r="AF275" s="185"/>
      <c r="AG275" s="215"/>
      <c r="AH275" s="215"/>
      <c r="AI275" s="215"/>
      <c r="AJ275" s="245"/>
      <c r="AK275" s="245"/>
      <c r="AN275" s="245"/>
      <c r="AO275" s="245"/>
      <c r="AP275" s="245"/>
      <c r="AQ275" s="245"/>
      <c r="AR275" s="245"/>
    </row>
    <row r="276" spans="1:44" ht="15.75" x14ac:dyDescent="0.25">
      <c r="A276" s="166" t="s">
        <v>323</v>
      </c>
      <c r="B276" s="164"/>
      <c r="C276" s="164"/>
      <c r="D276" s="164"/>
      <c r="E276" s="164"/>
      <c r="F276" s="164"/>
      <c r="M276" s="251"/>
      <c r="N276" s="78" t="s">
        <v>764</v>
      </c>
      <c r="O276" s="78"/>
      <c r="P276" s="185"/>
      <c r="Q276" s="200"/>
      <c r="R276" s="189"/>
      <c r="S276" s="189"/>
      <c r="T276" s="189"/>
      <c r="U276" s="189"/>
      <c r="V276" s="189"/>
      <c r="W276" s="189"/>
      <c r="X276" s="189"/>
      <c r="Y276" s="189"/>
      <c r="Z276" s="215"/>
      <c r="AA276" s="215"/>
      <c r="AB276" s="215"/>
      <c r="AC276" s="189"/>
      <c r="AD276" s="215"/>
      <c r="AE276" s="185"/>
      <c r="AF276" s="185"/>
      <c r="AG276" s="215"/>
      <c r="AH276" s="215"/>
      <c r="AI276" s="215"/>
      <c r="AJ276" s="245"/>
      <c r="AK276" s="245"/>
      <c r="AN276" s="178"/>
      <c r="AO276" s="245"/>
      <c r="AP276" s="245"/>
      <c r="AQ276" s="245"/>
      <c r="AR276" s="245"/>
    </row>
    <row r="277" spans="1:44" ht="15.75" x14ac:dyDescent="0.25">
      <c r="A277" s="166" t="s">
        <v>324</v>
      </c>
      <c r="B277" s="164"/>
      <c r="C277" s="164"/>
      <c r="D277" s="164"/>
      <c r="E277" s="164"/>
      <c r="F277" s="164"/>
      <c r="M277" s="251"/>
      <c r="N277" s="78" t="s">
        <v>765</v>
      </c>
      <c r="O277" s="78"/>
      <c r="P277" s="185"/>
      <c r="Q277" s="200"/>
      <c r="R277" s="189"/>
      <c r="S277" s="189"/>
      <c r="T277" s="189"/>
      <c r="U277" s="189"/>
      <c r="V277" s="189"/>
      <c r="W277" s="189"/>
      <c r="X277" s="215"/>
      <c r="Y277" s="215"/>
      <c r="Z277" s="215"/>
      <c r="AA277" s="215"/>
      <c r="AB277" s="215"/>
      <c r="AC277" s="215"/>
      <c r="AD277" s="215"/>
      <c r="AE277" s="185"/>
      <c r="AF277" s="185"/>
      <c r="AG277" s="215"/>
      <c r="AH277" s="215"/>
      <c r="AI277" s="215"/>
      <c r="AJ277" s="245"/>
      <c r="AK277" s="245"/>
      <c r="AN277" s="245"/>
      <c r="AO277" s="245"/>
      <c r="AP277" s="245"/>
      <c r="AQ277" s="245"/>
      <c r="AR277" s="245"/>
    </row>
    <row r="278" spans="1:44" ht="15.75" x14ac:dyDescent="0.25">
      <c r="A278" s="166" t="s">
        <v>325</v>
      </c>
      <c r="B278" s="164"/>
      <c r="C278" s="164"/>
      <c r="D278" s="164"/>
      <c r="E278" s="164"/>
      <c r="F278" s="164"/>
      <c r="M278" s="251"/>
      <c r="N278" s="78" t="s">
        <v>766</v>
      </c>
      <c r="O278" s="78"/>
      <c r="P278" s="185"/>
      <c r="Q278" s="200"/>
      <c r="R278" s="189"/>
      <c r="S278" s="189"/>
      <c r="T278" s="189"/>
      <c r="U278" s="189"/>
      <c r="V278" s="189"/>
      <c r="W278" s="189"/>
      <c r="X278" s="215"/>
      <c r="Y278" s="214"/>
      <c r="Z278" s="215"/>
      <c r="AA278" s="215"/>
      <c r="AB278" s="215"/>
      <c r="AC278" s="215"/>
      <c r="AD278" s="215"/>
      <c r="AE278" s="185"/>
      <c r="AF278" s="185"/>
      <c r="AG278" s="215"/>
      <c r="AH278" s="215"/>
      <c r="AI278" s="215"/>
      <c r="AJ278" s="245"/>
      <c r="AK278" s="245"/>
      <c r="AN278" s="245"/>
      <c r="AO278" s="245"/>
      <c r="AP278" s="245"/>
      <c r="AQ278" s="245"/>
      <c r="AR278" s="219"/>
    </row>
    <row r="279" spans="1:44" ht="15.75" x14ac:dyDescent="0.25">
      <c r="A279" s="166" t="s">
        <v>326</v>
      </c>
      <c r="B279" s="164"/>
      <c r="C279" s="164"/>
      <c r="D279" s="164"/>
      <c r="E279" s="164"/>
      <c r="F279" s="164"/>
      <c r="M279" s="251"/>
      <c r="N279" s="78" t="s">
        <v>767</v>
      </c>
      <c r="O279" s="78"/>
      <c r="P279" s="185"/>
      <c r="Q279" s="200"/>
      <c r="R279" s="189"/>
      <c r="S279" s="189"/>
      <c r="T279" s="189"/>
      <c r="U279" s="189"/>
      <c r="V279" s="189"/>
      <c r="W279" s="189"/>
      <c r="X279" s="215"/>
      <c r="Y279" s="215"/>
      <c r="Z279" s="215"/>
      <c r="AA279" s="215"/>
      <c r="AB279" s="215"/>
      <c r="AC279" s="215"/>
      <c r="AD279" s="215"/>
      <c r="AE279" s="185"/>
      <c r="AF279" s="185"/>
      <c r="AG279" s="215"/>
      <c r="AH279" s="215"/>
      <c r="AI279" s="215"/>
      <c r="AJ279" s="245"/>
      <c r="AK279" s="245"/>
      <c r="AN279" s="219"/>
      <c r="AO279" s="219"/>
      <c r="AP279" s="219"/>
      <c r="AQ279" s="219"/>
      <c r="AR279" s="219"/>
    </row>
    <row r="280" spans="1:44" ht="15.75" x14ac:dyDescent="0.25">
      <c r="A280" s="166" t="s">
        <v>327</v>
      </c>
      <c r="B280" s="164"/>
      <c r="C280" s="164"/>
      <c r="D280" s="164"/>
      <c r="E280" s="164"/>
      <c r="F280" s="164"/>
      <c r="M280" s="251"/>
      <c r="N280" s="78" t="s">
        <v>768</v>
      </c>
      <c r="O280" s="78"/>
      <c r="P280" s="185"/>
      <c r="Q280" s="200"/>
      <c r="R280" s="189"/>
      <c r="S280" s="189"/>
      <c r="T280" s="189"/>
      <c r="U280" s="189"/>
      <c r="V280" s="189"/>
      <c r="W280" s="189"/>
      <c r="X280" s="189"/>
      <c r="Y280" s="189"/>
      <c r="Z280" s="215"/>
      <c r="AA280" s="215"/>
      <c r="AB280" s="215"/>
      <c r="AC280" s="189"/>
      <c r="AD280" s="215"/>
      <c r="AE280" s="185"/>
      <c r="AF280" s="185"/>
      <c r="AG280" s="215"/>
      <c r="AH280" s="215"/>
      <c r="AI280" s="215"/>
      <c r="AJ280" s="245"/>
      <c r="AK280" s="245"/>
      <c r="AN280" s="219"/>
      <c r="AO280" s="219"/>
      <c r="AP280" s="219"/>
      <c r="AQ280" s="219"/>
      <c r="AR280" s="245"/>
    </row>
    <row r="281" spans="1:44" ht="15.75" x14ac:dyDescent="0.25">
      <c r="A281" s="166" t="s">
        <v>328</v>
      </c>
      <c r="B281" s="164"/>
      <c r="C281" s="164"/>
      <c r="D281" s="164"/>
      <c r="E281" s="164"/>
      <c r="F281" s="164"/>
      <c r="M281" s="251"/>
      <c r="N281" s="78" t="s">
        <v>769</v>
      </c>
      <c r="O281" s="78"/>
      <c r="P281" s="185"/>
      <c r="Q281" s="200"/>
      <c r="R281" s="189"/>
      <c r="S281" s="189"/>
      <c r="T281" s="189"/>
      <c r="U281" s="189"/>
      <c r="V281" s="189"/>
      <c r="W281" s="189"/>
      <c r="X281" s="189"/>
      <c r="Y281" s="189"/>
      <c r="Z281" s="215"/>
      <c r="AA281" s="215"/>
      <c r="AB281" s="215"/>
      <c r="AC281" s="189"/>
      <c r="AD281" s="215"/>
      <c r="AE281" s="185"/>
      <c r="AF281" s="185"/>
      <c r="AG281" s="215"/>
      <c r="AH281" s="215"/>
      <c r="AI281" s="215"/>
      <c r="AJ281" s="245"/>
      <c r="AK281" s="245"/>
      <c r="AN281" s="178"/>
      <c r="AO281" s="245"/>
      <c r="AP281" s="245"/>
      <c r="AQ281" s="245"/>
      <c r="AR281" s="245"/>
    </row>
    <row r="282" spans="1:44" ht="15.75" x14ac:dyDescent="0.25">
      <c r="A282" s="166" t="s">
        <v>329</v>
      </c>
      <c r="B282" s="164"/>
      <c r="C282" s="164"/>
      <c r="D282" s="164"/>
      <c r="E282" s="164"/>
      <c r="F282" s="164"/>
      <c r="M282" s="251"/>
      <c r="N282" s="78" t="s">
        <v>770</v>
      </c>
      <c r="O282" s="78"/>
      <c r="P282" s="185"/>
      <c r="Q282" s="200"/>
      <c r="R282" s="189"/>
      <c r="S282" s="189"/>
      <c r="T282" s="189"/>
      <c r="U282" s="189"/>
      <c r="V282" s="189"/>
      <c r="W282" s="189"/>
      <c r="X282" s="189"/>
      <c r="Y282" s="189"/>
      <c r="Z282" s="189"/>
      <c r="AA282" s="189"/>
      <c r="AB282" s="189"/>
      <c r="AC282" s="189"/>
      <c r="AD282" s="215"/>
      <c r="AE282" s="185"/>
      <c r="AF282" s="185"/>
      <c r="AG282" s="215"/>
      <c r="AH282" s="215"/>
      <c r="AI282" s="215"/>
      <c r="AJ282" s="245"/>
      <c r="AK282" s="253"/>
      <c r="AN282" s="178"/>
      <c r="AO282" s="245"/>
      <c r="AP282" s="245"/>
      <c r="AQ282" s="245"/>
      <c r="AR282" s="245"/>
    </row>
    <row r="283" spans="1:44" ht="15.75" x14ac:dyDescent="0.25">
      <c r="A283" s="166" t="s">
        <v>330</v>
      </c>
      <c r="B283" s="164"/>
      <c r="C283" s="164"/>
      <c r="D283" s="164"/>
      <c r="E283" s="164"/>
      <c r="F283" s="164"/>
      <c r="M283" s="251"/>
      <c r="N283" s="79" t="s">
        <v>771</v>
      </c>
      <c r="O283" s="187"/>
      <c r="P283" s="200"/>
      <c r="Q283" s="200"/>
      <c r="R283" s="189"/>
      <c r="S283" s="189"/>
      <c r="T283" s="189"/>
      <c r="U283" s="189"/>
      <c r="V283" s="189"/>
      <c r="W283" s="189"/>
      <c r="X283" s="189"/>
      <c r="Y283" s="197"/>
      <c r="Z283" s="189"/>
      <c r="AA283" s="189"/>
      <c r="AB283" s="189"/>
      <c r="AC283" s="189"/>
      <c r="AD283" s="215"/>
      <c r="AE283" s="185"/>
      <c r="AF283" s="185"/>
      <c r="AG283" s="252"/>
      <c r="AH283" s="215"/>
      <c r="AI283" s="215"/>
      <c r="AJ283" s="245"/>
      <c r="AK283" s="245"/>
      <c r="AN283" s="178"/>
      <c r="AO283" s="245"/>
      <c r="AP283" s="245"/>
      <c r="AQ283" s="245"/>
      <c r="AR283" s="245"/>
    </row>
    <row r="284" spans="1:44" ht="15.75" x14ac:dyDescent="0.25">
      <c r="A284" s="166" t="s">
        <v>331</v>
      </c>
      <c r="B284" s="164"/>
      <c r="C284" s="164"/>
      <c r="D284" s="164"/>
      <c r="E284" s="164"/>
      <c r="F284" s="164"/>
      <c r="M284" s="251"/>
      <c r="N284" s="78" t="s">
        <v>772</v>
      </c>
      <c r="O284" s="187"/>
      <c r="P284" s="185"/>
      <c r="Q284" s="200"/>
      <c r="R284" s="189"/>
      <c r="S284" s="189"/>
      <c r="T284" s="189"/>
      <c r="U284" s="189"/>
      <c r="V284" s="189"/>
      <c r="W284" s="189"/>
      <c r="X284" s="215"/>
      <c r="Y284" s="189"/>
      <c r="Z284" s="215"/>
      <c r="AA284" s="215"/>
      <c r="AB284" s="215"/>
      <c r="AC284" s="189"/>
      <c r="AD284" s="215"/>
      <c r="AE284" s="185"/>
      <c r="AF284" s="185"/>
      <c r="AG284" s="215"/>
      <c r="AH284" s="215"/>
      <c r="AI284" s="215"/>
      <c r="AJ284" s="245"/>
      <c r="AK284" s="245"/>
      <c r="AN284" s="178"/>
      <c r="AO284" s="245"/>
      <c r="AP284" s="245"/>
      <c r="AQ284" s="245"/>
      <c r="AR284" s="245"/>
    </row>
    <row r="285" spans="1:44" ht="15.75" x14ac:dyDescent="0.25">
      <c r="A285" s="166" t="s">
        <v>332</v>
      </c>
      <c r="B285" s="164"/>
      <c r="C285" s="164"/>
      <c r="D285" s="164"/>
      <c r="E285" s="164"/>
      <c r="F285" s="164"/>
      <c r="M285" s="251"/>
      <c r="N285" s="78" t="s">
        <v>773</v>
      </c>
      <c r="O285" s="187"/>
      <c r="P285" s="185"/>
      <c r="Q285" s="200"/>
      <c r="R285" s="189"/>
      <c r="S285" s="189"/>
      <c r="T285" s="189"/>
      <c r="U285" s="189"/>
      <c r="V285" s="189"/>
      <c r="W285" s="189"/>
      <c r="X285" s="215"/>
      <c r="Y285" s="189"/>
      <c r="Z285" s="215"/>
      <c r="AA285" s="215"/>
      <c r="AB285" s="215"/>
      <c r="AC285" s="189"/>
      <c r="AD285" s="215"/>
      <c r="AE285" s="185"/>
      <c r="AF285" s="185"/>
      <c r="AG285" s="215"/>
      <c r="AH285" s="215"/>
      <c r="AI285" s="215"/>
      <c r="AJ285" s="245"/>
      <c r="AK285" s="245"/>
      <c r="AN285" s="178"/>
      <c r="AO285" s="245"/>
      <c r="AP285" s="245"/>
      <c r="AQ285" s="245"/>
      <c r="AR285" s="245"/>
    </row>
    <row r="286" spans="1:44" ht="15.75" x14ac:dyDescent="0.25">
      <c r="A286" s="166" t="s">
        <v>333</v>
      </c>
      <c r="B286" s="164"/>
      <c r="C286" s="164"/>
      <c r="D286" s="164"/>
      <c r="E286" s="164"/>
      <c r="F286" s="164"/>
      <c r="M286" s="251"/>
      <c r="N286" s="78" t="s">
        <v>774</v>
      </c>
      <c r="O286" s="187"/>
      <c r="P286" s="185"/>
      <c r="Q286" s="200"/>
      <c r="R286" s="189"/>
      <c r="S286" s="189"/>
      <c r="T286" s="189"/>
      <c r="U286" s="189"/>
      <c r="V286" s="189"/>
      <c r="W286" s="189"/>
      <c r="X286" s="215"/>
      <c r="Y286" s="189"/>
      <c r="Z286" s="215"/>
      <c r="AA286" s="215"/>
      <c r="AB286" s="215"/>
      <c r="AC286" s="189"/>
      <c r="AD286" s="215"/>
      <c r="AE286" s="185"/>
      <c r="AF286" s="185"/>
      <c r="AG286" s="215"/>
      <c r="AH286" s="215"/>
      <c r="AI286" s="215"/>
      <c r="AJ286" s="245"/>
      <c r="AK286" s="245"/>
      <c r="AN286" s="178"/>
      <c r="AO286" s="245"/>
      <c r="AP286" s="245"/>
      <c r="AQ286" s="245"/>
      <c r="AR286" s="245"/>
    </row>
    <row r="287" spans="1:44" ht="15.75" x14ac:dyDescent="0.25">
      <c r="A287" s="166" t="s">
        <v>334</v>
      </c>
      <c r="B287" s="164"/>
      <c r="C287" s="164"/>
      <c r="D287" s="164"/>
      <c r="E287" s="164"/>
      <c r="F287" s="164"/>
      <c r="M287" s="251"/>
      <c r="N287" s="78" t="s">
        <v>775</v>
      </c>
      <c r="O287" s="187"/>
      <c r="P287" s="185"/>
      <c r="Q287" s="200"/>
      <c r="R287" s="189"/>
      <c r="S287" s="189"/>
      <c r="T287" s="189"/>
      <c r="U287" s="189"/>
      <c r="V287" s="189"/>
      <c r="W287" s="189"/>
      <c r="X287" s="215"/>
      <c r="Y287" s="189"/>
      <c r="Z287" s="215"/>
      <c r="AA287" s="215"/>
      <c r="AB287" s="215"/>
      <c r="AC287" s="189"/>
      <c r="AD287" s="215"/>
      <c r="AE287" s="185"/>
      <c r="AF287" s="185"/>
      <c r="AG287" s="215"/>
      <c r="AH287" s="215"/>
      <c r="AI287" s="215"/>
      <c r="AJ287" s="245"/>
      <c r="AK287" s="245"/>
      <c r="AN287" s="178"/>
      <c r="AO287" s="245"/>
      <c r="AP287" s="245"/>
      <c r="AQ287" s="245"/>
      <c r="AR287" s="245"/>
    </row>
    <row r="288" spans="1:44" ht="15.75" x14ac:dyDescent="0.25">
      <c r="A288" s="166" t="s">
        <v>335</v>
      </c>
      <c r="B288" s="164"/>
      <c r="C288" s="164"/>
      <c r="D288" s="164"/>
      <c r="E288" s="164"/>
      <c r="F288" s="164"/>
      <c r="M288" s="251"/>
      <c r="N288" s="78" t="s">
        <v>776</v>
      </c>
      <c r="O288" s="187"/>
      <c r="P288" s="185"/>
      <c r="Q288" s="200"/>
      <c r="R288" s="189"/>
      <c r="S288" s="189"/>
      <c r="T288" s="189"/>
      <c r="U288" s="189"/>
      <c r="V288" s="189"/>
      <c r="W288" s="189"/>
      <c r="X288" s="252"/>
      <c r="Y288" s="189"/>
      <c r="Z288" s="215"/>
      <c r="AA288" s="215"/>
      <c r="AB288" s="215"/>
      <c r="AC288" s="189"/>
      <c r="AD288" s="215"/>
      <c r="AE288" s="185"/>
      <c r="AF288" s="185"/>
      <c r="AG288" s="215"/>
      <c r="AH288" s="215"/>
      <c r="AI288" s="215"/>
      <c r="AJ288" s="245"/>
      <c r="AK288" s="245"/>
      <c r="AL288" s="178"/>
      <c r="AM288" s="245"/>
      <c r="AN288" s="178"/>
      <c r="AO288" s="245"/>
      <c r="AP288" s="245"/>
      <c r="AQ288" s="245"/>
      <c r="AR288" s="245"/>
    </row>
    <row r="289" spans="1:44" ht="15.75" x14ac:dyDescent="0.25">
      <c r="A289" s="166" t="s">
        <v>336</v>
      </c>
      <c r="B289" s="164"/>
      <c r="C289" s="164"/>
      <c r="D289" s="164"/>
      <c r="E289" s="164"/>
      <c r="F289" s="164"/>
      <c r="M289" s="251"/>
      <c r="N289" s="78" t="s">
        <v>777</v>
      </c>
      <c r="O289" s="187"/>
      <c r="P289" s="185"/>
      <c r="Q289" s="200"/>
      <c r="R289" s="189"/>
      <c r="S289" s="189"/>
      <c r="T289" s="189"/>
      <c r="U289" s="189"/>
      <c r="V289" s="189"/>
      <c r="W289" s="189"/>
      <c r="X289" s="189"/>
      <c r="Y289" s="189"/>
      <c r="Z289" s="189"/>
      <c r="AA289" s="189"/>
      <c r="AB289" s="189"/>
      <c r="AC289" s="189"/>
      <c r="AD289" s="189"/>
      <c r="AE289" s="185"/>
      <c r="AF289" s="185"/>
      <c r="AG289" s="189"/>
      <c r="AH289" s="189"/>
      <c r="AI289" s="189"/>
      <c r="AJ289" s="189"/>
      <c r="AK289" s="189"/>
      <c r="AL289" s="189"/>
      <c r="AM289" s="189"/>
      <c r="AN289" s="189"/>
      <c r="AO289" s="189"/>
      <c r="AP289" s="189"/>
      <c r="AQ289" s="189"/>
      <c r="AR289" s="189"/>
    </row>
    <row r="290" spans="1:44" ht="15.75" x14ac:dyDescent="0.25">
      <c r="A290" s="166" t="s">
        <v>337</v>
      </c>
      <c r="B290" s="164"/>
      <c r="C290" s="164"/>
      <c r="D290" s="164"/>
      <c r="E290" s="164"/>
      <c r="F290" s="164"/>
      <c r="M290" s="251"/>
      <c r="N290" s="78" t="s">
        <v>778</v>
      </c>
      <c r="O290" s="187"/>
      <c r="P290" s="185"/>
      <c r="Q290" s="200"/>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89"/>
      <c r="AM290" s="189"/>
      <c r="AN290" s="189"/>
      <c r="AO290" s="189"/>
      <c r="AP290" s="189"/>
      <c r="AQ290" s="189"/>
      <c r="AR290" s="189"/>
    </row>
    <row r="291" spans="1:44" ht="15.75" x14ac:dyDescent="0.25">
      <c r="A291" s="166" t="s">
        <v>338</v>
      </c>
      <c r="B291" s="164"/>
      <c r="C291" s="164"/>
      <c r="D291" s="164"/>
      <c r="E291" s="164"/>
      <c r="F291" s="164"/>
      <c r="M291" s="251"/>
      <c r="N291" s="78" t="s">
        <v>779</v>
      </c>
      <c r="O291" s="187"/>
      <c r="P291" s="185"/>
      <c r="Q291" s="200"/>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row>
    <row r="292" spans="1:44" ht="15.75" x14ac:dyDescent="0.25">
      <c r="A292" s="166" t="s">
        <v>339</v>
      </c>
      <c r="B292" s="164"/>
      <c r="C292" s="164"/>
      <c r="D292" s="164"/>
      <c r="E292" s="164"/>
      <c r="F292" s="164"/>
      <c r="M292" s="251"/>
      <c r="N292" s="78" t="s">
        <v>780</v>
      </c>
      <c r="O292" s="187"/>
      <c r="P292" s="185"/>
      <c r="Q292" s="200"/>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row>
    <row r="293" spans="1:44" ht="15.75" x14ac:dyDescent="0.25">
      <c r="A293" s="166" t="s">
        <v>340</v>
      </c>
      <c r="B293" s="164"/>
      <c r="C293" s="164"/>
      <c r="D293" s="164"/>
      <c r="E293" s="164"/>
      <c r="F293" s="164"/>
      <c r="M293" s="251"/>
      <c r="N293" s="78" t="s">
        <v>781</v>
      </c>
      <c r="O293" s="187"/>
      <c r="P293" s="185"/>
      <c r="Q293" s="200"/>
      <c r="R293" s="189"/>
      <c r="S293" s="189"/>
      <c r="T293" s="189"/>
      <c r="U293" s="189"/>
      <c r="V293" s="189"/>
      <c r="W293" s="189"/>
      <c r="X293" s="189"/>
      <c r="Y293" s="189"/>
      <c r="Z293" s="189"/>
      <c r="AA293" s="189"/>
      <c r="AB293" s="189"/>
      <c r="AC293" s="189"/>
      <c r="AD293" s="189"/>
      <c r="AE293" s="189"/>
      <c r="AF293" s="189"/>
      <c r="AG293" s="189"/>
      <c r="AH293" s="189"/>
      <c r="AI293" s="189"/>
      <c r="AJ293" s="189"/>
      <c r="AK293" s="189"/>
      <c r="AL293" s="189"/>
      <c r="AM293" s="189"/>
      <c r="AN293" s="189"/>
      <c r="AO293" s="189"/>
      <c r="AP293" s="189"/>
      <c r="AQ293" s="189"/>
      <c r="AR293" s="189"/>
    </row>
    <row r="294" spans="1:44" ht="15.75" x14ac:dyDescent="0.25">
      <c r="A294" s="166" t="s">
        <v>341</v>
      </c>
      <c r="B294" s="164"/>
      <c r="C294" s="164"/>
      <c r="D294" s="164"/>
      <c r="E294" s="164"/>
      <c r="F294" s="164"/>
      <c r="M294" s="251"/>
      <c r="N294" s="78" t="s">
        <v>782</v>
      </c>
      <c r="O294" s="187"/>
      <c r="P294" s="185"/>
      <c r="Q294" s="200"/>
      <c r="R294" s="189"/>
      <c r="S294" s="189"/>
      <c r="T294" s="189"/>
      <c r="U294" s="189"/>
      <c r="V294" s="189"/>
      <c r="W294" s="189"/>
      <c r="X294" s="189"/>
      <c r="Y294" s="189"/>
      <c r="Z294" s="189"/>
      <c r="AA294" s="189"/>
      <c r="AB294" s="189"/>
      <c r="AC294" s="189"/>
      <c r="AD294" s="189"/>
      <c r="AE294" s="189"/>
      <c r="AF294" s="189"/>
      <c r="AG294" s="189"/>
      <c r="AH294" s="189"/>
      <c r="AI294" s="189"/>
      <c r="AJ294" s="189"/>
      <c r="AK294" s="189"/>
      <c r="AL294" s="189"/>
      <c r="AM294" s="189"/>
      <c r="AN294" s="189"/>
      <c r="AO294" s="189"/>
      <c r="AP294" s="189"/>
      <c r="AQ294" s="189"/>
      <c r="AR294" s="189"/>
    </row>
    <row r="295" spans="1:44" ht="15.75" x14ac:dyDescent="0.25">
      <c r="A295" s="166" t="s">
        <v>342</v>
      </c>
      <c r="B295" s="164"/>
      <c r="C295" s="164"/>
      <c r="D295" s="164"/>
      <c r="E295" s="164"/>
      <c r="F295" s="164"/>
      <c r="M295" s="251"/>
      <c r="N295" s="78" t="s">
        <v>783</v>
      </c>
      <c r="O295" s="187"/>
      <c r="P295" s="185"/>
      <c r="Q295" s="200"/>
      <c r="R295" s="189"/>
      <c r="S295" s="189"/>
      <c r="T295" s="189"/>
      <c r="U295" s="189"/>
      <c r="V295" s="189"/>
      <c r="W295" s="189"/>
      <c r="X295" s="189"/>
      <c r="Y295" s="189"/>
      <c r="Z295" s="189"/>
      <c r="AA295" s="189"/>
      <c r="AB295" s="189"/>
      <c r="AC295" s="189"/>
      <c r="AD295" s="189"/>
      <c r="AE295" s="189"/>
      <c r="AF295" s="189"/>
      <c r="AG295" s="189"/>
      <c r="AH295" s="189"/>
      <c r="AI295" s="189"/>
      <c r="AJ295" s="189"/>
      <c r="AK295" s="189"/>
      <c r="AL295" s="189"/>
      <c r="AM295" s="189"/>
      <c r="AN295" s="189"/>
      <c r="AO295" s="189"/>
      <c r="AP295" s="189"/>
      <c r="AQ295" s="189"/>
      <c r="AR295" s="189"/>
    </row>
    <row r="296" spans="1:44" ht="15.75" x14ac:dyDescent="0.25">
      <c r="A296" s="166" t="s">
        <v>343</v>
      </c>
      <c r="B296" s="164"/>
      <c r="C296" s="164"/>
      <c r="D296" s="164"/>
      <c r="E296" s="164"/>
      <c r="F296" s="164"/>
      <c r="M296" s="251"/>
      <c r="N296" s="78" t="s">
        <v>784</v>
      </c>
      <c r="O296" s="187"/>
      <c r="P296" s="185"/>
      <c r="Q296" s="200"/>
      <c r="R296" s="189"/>
      <c r="S296" s="189"/>
      <c r="T296" s="189"/>
      <c r="U296" s="189"/>
      <c r="V296" s="189"/>
      <c r="W296" s="189"/>
      <c r="X296" s="189"/>
      <c r="Y296" s="189"/>
      <c r="Z296" s="189"/>
      <c r="AA296" s="189"/>
      <c r="AB296" s="189"/>
      <c r="AC296" s="189"/>
      <c r="AD296" s="189"/>
      <c r="AE296" s="189"/>
      <c r="AF296" s="189"/>
      <c r="AG296" s="189"/>
      <c r="AH296" s="189"/>
      <c r="AI296" s="189"/>
      <c r="AJ296" s="189"/>
      <c r="AK296" s="189"/>
      <c r="AL296" s="189"/>
      <c r="AM296" s="189"/>
      <c r="AN296" s="189"/>
      <c r="AO296" s="189"/>
      <c r="AP296" s="189"/>
      <c r="AQ296" s="189"/>
      <c r="AR296" s="189"/>
    </row>
    <row r="297" spans="1:44" ht="15.75" x14ac:dyDescent="0.25">
      <c r="A297" s="166" t="s">
        <v>344</v>
      </c>
      <c r="B297" s="164"/>
      <c r="C297" s="164"/>
      <c r="D297" s="164"/>
      <c r="E297" s="164"/>
      <c r="F297" s="164"/>
      <c r="M297" s="251"/>
      <c r="N297" s="78" t="s">
        <v>785</v>
      </c>
      <c r="O297" s="187"/>
      <c r="P297" s="185"/>
      <c r="Q297" s="200"/>
      <c r="R297" s="189"/>
      <c r="S297" s="189"/>
      <c r="T297" s="189"/>
      <c r="U297" s="189"/>
      <c r="V297" s="189"/>
      <c r="W297" s="189"/>
      <c r="X297" s="189"/>
      <c r="Y297" s="189"/>
      <c r="Z297" s="189"/>
      <c r="AA297" s="189"/>
      <c r="AB297" s="189"/>
      <c r="AC297" s="189"/>
      <c r="AD297" s="189"/>
      <c r="AE297" s="189"/>
      <c r="AF297" s="189"/>
      <c r="AG297" s="189"/>
      <c r="AH297" s="189"/>
      <c r="AI297" s="189"/>
      <c r="AJ297" s="189"/>
      <c r="AK297" s="189"/>
      <c r="AL297" s="189"/>
      <c r="AM297" s="189"/>
      <c r="AN297" s="189"/>
      <c r="AO297" s="189"/>
      <c r="AP297" s="189"/>
      <c r="AQ297" s="189"/>
      <c r="AR297" s="189"/>
    </row>
    <row r="298" spans="1:44" ht="15.75" x14ac:dyDescent="0.25">
      <c r="A298" s="166" t="s">
        <v>345</v>
      </c>
      <c r="B298" s="164"/>
      <c r="C298" s="164"/>
      <c r="D298" s="164"/>
      <c r="E298" s="164"/>
      <c r="F298" s="164"/>
      <c r="M298" s="251"/>
      <c r="N298" s="78" t="s">
        <v>786</v>
      </c>
      <c r="O298" s="187"/>
      <c r="P298" s="185"/>
      <c r="Q298" s="200"/>
      <c r="R298" s="189"/>
      <c r="S298" s="189"/>
      <c r="T298" s="189"/>
      <c r="U298" s="189"/>
      <c r="V298" s="189"/>
      <c r="W298" s="189"/>
      <c r="X298" s="189"/>
      <c r="Y298" s="189"/>
      <c r="Z298" s="189"/>
      <c r="AA298" s="189"/>
      <c r="AB298" s="189"/>
      <c r="AC298" s="189"/>
      <c r="AD298" s="189"/>
      <c r="AE298" s="189"/>
      <c r="AF298" s="189"/>
      <c r="AG298" s="189"/>
      <c r="AH298" s="189"/>
      <c r="AI298" s="189"/>
      <c r="AJ298" s="189"/>
      <c r="AK298" s="189"/>
      <c r="AL298" s="189"/>
      <c r="AM298" s="189"/>
      <c r="AN298" s="189"/>
      <c r="AO298" s="189"/>
      <c r="AP298" s="189"/>
      <c r="AQ298" s="189"/>
      <c r="AR298" s="189"/>
    </row>
    <row r="299" spans="1:44" ht="15.75" x14ac:dyDescent="0.25">
      <c r="A299" s="166" t="s">
        <v>346</v>
      </c>
      <c r="B299" s="164"/>
      <c r="C299" s="164"/>
      <c r="D299" s="164"/>
      <c r="E299" s="164"/>
      <c r="F299" s="164"/>
      <c r="M299" s="251"/>
      <c r="N299" s="78" t="s">
        <v>787</v>
      </c>
      <c r="O299" s="187"/>
      <c r="P299" s="185"/>
      <c r="Q299" s="200"/>
      <c r="R299" s="189"/>
      <c r="S299" s="189"/>
      <c r="T299" s="189"/>
      <c r="U299" s="189"/>
      <c r="V299" s="189"/>
      <c r="W299" s="189"/>
      <c r="X299" s="189"/>
      <c r="Y299" s="189"/>
      <c r="Z299" s="189"/>
      <c r="AA299" s="189"/>
      <c r="AB299" s="189"/>
      <c r="AC299" s="189"/>
      <c r="AD299" s="189"/>
      <c r="AE299" s="189"/>
      <c r="AF299" s="189"/>
      <c r="AG299" s="189"/>
      <c r="AH299" s="189"/>
      <c r="AI299" s="189"/>
      <c r="AJ299" s="189"/>
      <c r="AK299" s="189"/>
      <c r="AL299" s="189"/>
      <c r="AM299" s="189"/>
      <c r="AN299" s="189"/>
      <c r="AO299" s="189"/>
      <c r="AP299" s="189"/>
      <c r="AQ299" s="189"/>
      <c r="AR299" s="189"/>
    </row>
    <row r="300" spans="1:44" ht="15.75" x14ac:dyDescent="0.25">
      <c r="A300" s="166" t="s">
        <v>347</v>
      </c>
      <c r="B300" s="164"/>
      <c r="C300" s="164"/>
      <c r="D300" s="164"/>
      <c r="E300" s="164"/>
      <c r="F300" s="164"/>
      <c r="M300" s="251"/>
      <c r="N300" s="78" t="s">
        <v>788</v>
      </c>
      <c r="O300" s="187"/>
      <c r="P300" s="185"/>
      <c r="Q300" s="200"/>
      <c r="R300" s="189"/>
      <c r="S300" s="189"/>
      <c r="T300" s="189"/>
      <c r="U300" s="189"/>
      <c r="V300" s="189"/>
      <c r="W300" s="189"/>
      <c r="X300" s="189"/>
      <c r="Y300" s="189"/>
      <c r="Z300" s="189"/>
      <c r="AA300" s="189"/>
      <c r="AB300" s="189"/>
      <c r="AC300" s="189"/>
      <c r="AD300" s="189"/>
      <c r="AE300" s="189"/>
      <c r="AF300" s="189"/>
      <c r="AG300" s="189"/>
      <c r="AH300" s="189"/>
      <c r="AI300" s="189"/>
      <c r="AJ300" s="189"/>
      <c r="AK300" s="189"/>
      <c r="AL300" s="189"/>
      <c r="AM300" s="189"/>
      <c r="AN300" s="189"/>
      <c r="AO300" s="189"/>
      <c r="AP300" s="189"/>
      <c r="AQ300" s="189"/>
      <c r="AR300" s="189"/>
    </row>
    <row r="301" spans="1:44" ht="15.75" x14ac:dyDescent="0.25">
      <c r="A301" s="166" t="s">
        <v>348</v>
      </c>
      <c r="B301" s="164"/>
      <c r="C301" s="164"/>
      <c r="D301" s="164"/>
      <c r="E301" s="164"/>
      <c r="F301" s="164"/>
      <c r="M301" s="251"/>
      <c r="N301" s="78" t="s">
        <v>789</v>
      </c>
      <c r="O301" s="187"/>
      <c r="P301" s="185"/>
      <c r="Q301" s="200"/>
      <c r="R301" s="189"/>
      <c r="S301" s="189"/>
      <c r="T301" s="189"/>
      <c r="U301" s="189"/>
      <c r="V301" s="189"/>
      <c r="W301" s="189"/>
      <c r="X301" s="189"/>
      <c r="Y301" s="189"/>
      <c r="Z301" s="189"/>
      <c r="AA301" s="189"/>
      <c r="AB301" s="189"/>
      <c r="AC301" s="189"/>
      <c r="AD301" s="189"/>
      <c r="AE301" s="189"/>
      <c r="AF301" s="189"/>
      <c r="AG301" s="189"/>
      <c r="AH301" s="189"/>
      <c r="AI301" s="189"/>
      <c r="AJ301" s="189"/>
      <c r="AK301" s="189"/>
      <c r="AL301" s="189"/>
      <c r="AM301" s="189"/>
      <c r="AN301" s="189"/>
      <c r="AO301" s="189"/>
      <c r="AP301" s="189"/>
      <c r="AQ301" s="189"/>
      <c r="AR301" s="189"/>
    </row>
    <row r="302" spans="1:44" ht="15.75" x14ac:dyDescent="0.25">
      <c r="A302" s="166" t="s">
        <v>349</v>
      </c>
      <c r="B302" s="164"/>
      <c r="C302" s="164"/>
      <c r="D302" s="164"/>
      <c r="E302" s="164"/>
      <c r="F302" s="164"/>
      <c r="M302" s="251"/>
      <c r="N302" s="78" t="s">
        <v>790</v>
      </c>
      <c r="O302" s="187"/>
      <c r="P302" s="185"/>
      <c r="Q302" s="200"/>
      <c r="R302" s="189"/>
      <c r="S302" s="189"/>
      <c r="T302" s="189"/>
      <c r="U302" s="189"/>
      <c r="V302" s="189"/>
      <c r="W302" s="189"/>
      <c r="X302" s="189"/>
      <c r="Y302" s="189"/>
      <c r="Z302" s="189"/>
      <c r="AA302" s="189"/>
      <c r="AB302" s="189"/>
      <c r="AC302" s="189"/>
      <c r="AD302" s="189"/>
      <c r="AE302" s="189"/>
      <c r="AF302" s="189"/>
      <c r="AG302" s="189"/>
      <c r="AH302" s="189"/>
      <c r="AI302" s="189"/>
      <c r="AJ302" s="189"/>
      <c r="AK302" s="189"/>
      <c r="AL302" s="189"/>
      <c r="AM302" s="189"/>
      <c r="AN302" s="189"/>
      <c r="AO302" s="189"/>
      <c r="AP302" s="189"/>
      <c r="AQ302" s="189"/>
      <c r="AR302" s="189"/>
    </row>
    <row r="303" spans="1:44" ht="15.75" x14ac:dyDescent="0.25">
      <c r="A303" s="166" t="s">
        <v>350</v>
      </c>
      <c r="B303" s="164"/>
      <c r="C303" s="164"/>
      <c r="D303" s="164"/>
      <c r="E303" s="164"/>
      <c r="F303" s="164"/>
      <c r="M303" s="251"/>
      <c r="N303" s="78" t="s">
        <v>791</v>
      </c>
      <c r="O303" s="187"/>
      <c r="P303" s="185"/>
      <c r="Q303" s="200"/>
      <c r="R303" s="189"/>
      <c r="S303" s="189"/>
      <c r="T303" s="189"/>
      <c r="U303" s="189"/>
      <c r="V303" s="189"/>
      <c r="W303" s="189"/>
      <c r="X303" s="189"/>
      <c r="Y303" s="189"/>
      <c r="Z303" s="189"/>
      <c r="AA303" s="189"/>
      <c r="AB303" s="189"/>
      <c r="AC303" s="189"/>
      <c r="AD303" s="189"/>
      <c r="AE303" s="189"/>
      <c r="AF303" s="189"/>
      <c r="AG303" s="189"/>
      <c r="AH303" s="189"/>
      <c r="AI303" s="189"/>
      <c r="AJ303" s="189"/>
      <c r="AK303" s="189"/>
      <c r="AL303" s="189"/>
      <c r="AM303" s="189"/>
      <c r="AN303" s="189"/>
      <c r="AO303" s="189"/>
      <c r="AP303" s="189"/>
      <c r="AQ303" s="189"/>
      <c r="AR303" s="189"/>
    </row>
    <row r="304" spans="1:44" ht="15.75" x14ac:dyDescent="0.25">
      <c r="A304" s="166" t="s">
        <v>351</v>
      </c>
      <c r="B304" s="164"/>
      <c r="C304" s="164"/>
      <c r="D304" s="164"/>
      <c r="E304" s="164"/>
      <c r="F304" s="164"/>
      <c r="M304" s="251"/>
      <c r="N304" s="78" t="s">
        <v>792</v>
      </c>
      <c r="O304" s="187"/>
      <c r="P304" s="185"/>
      <c r="Q304" s="200"/>
      <c r="R304" s="189"/>
      <c r="S304" s="189"/>
      <c r="T304" s="189"/>
      <c r="U304" s="189"/>
      <c r="V304" s="189"/>
      <c r="W304" s="189"/>
      <c r="X304" s="189"/>
      <c r="Y304" s="189"/>
      <c r="Z304" s="189"/>
      <c r="AA304" s="189"/>
      <c r="AB304" s="189"/>
      <c r="AC304" s="189"/>
      <c r="AD304" s="189"/>
      <c r="AE304" s="189"/>
      <c r="AF304" s="189"/>
      <c r="AG304" s="189"/>
      <c r="AH304" s="189"/>
      <c r="AI304" s="189"/>
      <c r="AJ304" s="189"/>
      <c r="AK304" s="189"/>
      <c r="AL304" s="189"/>
      <c r="AM304" s="189"/>
      <c r="AN304" s="189"/>
      <c r="AO304" s="189"/>
      <c r="AP304" s="189"/>
      <c r="AQ304" s="189"/>
      <c r="AR304" s="189"/>
    </row>
    <row r="305" spans="1:44" ht="15.75" x14ac:dyDescent="0.25">
      <c r="A305" s="166" t="s">
        <v>352</v>
      </c>
      <c r="B305" s="164"/>
      <c r="C305" s="164"/>
      <c r="D305" s="164"/>
      <c r="E305" s="164"/>
      <c r="F305" s="164"/>
      <c r="M305" s="251"/>
      <c r="N305" s="78" t="s">
        <v>793</v>
      </c>
      <c r="O305" s="187"/>
      <c r="P305" s="185"/>
      <c r="Q305" s="200"/>
      <c r="R305" s="189"/>
      <c r="S305" s="189"/>
      <c r="T305" s="189"/>
      <c r="U305" s="189"/>
      <c r="V305" s="189"/>
      <c r="W305" s="189"/>
      <c r="X305" s="189"/>
      <c r="Y305" s="189"/>
      <c r="Z305" s="189"/>
      <c r="AA305" s="189"/>
      <c r="AB305" s="189"/>
      <c r="AC305" s="189"/>
      <c r="AD305" s="189"/>
      <c r="AE305" s="189"/>
      <c r="AF305" s="189"/>
      <c r="AG305" s="189"/>
      <c r="AH305" s="189"/>
      <c r="AI305" s="189"/>
      <c r="AJ305" s="189"/>
      <c r="AK305" s="189"/>
      <c r="AL305" s="189"/>
      <c r="AM305" s="189"/>
      <c r="AN305" s="189"/>
      <c r="AO305" s="189"/>
      <c r="AP305" s="189"/>
      <c r="AQ305" s="189"/>
      <c r="AR305" s="189"/>
    </row>
    <row r="306" spans="1:44" ht="15.75" x14ac:dyDescent="0.25">
      <c r="A306" s="166" t="s">
        <v>353</v>
      </c>
      <c r="B306" s="164"/>
      <c r="C306" s="164"/>
      <c r="D306" s="164"/>
      <c r="E306" s="164"/>
      <c r="F306" s="164"/>
      <c r="M306" s="251"/>
      <c r="N306" s="78" t="s">
        <v>794</v>
      </c>
      <c r="O306" s="187"/>
      <c r="P306" s="185"/>
      <c r="Q306" s="200"/>
      <c r="R306" s="189"/>
      <c r="S306" s="189"/>
      <c r="T306" s="189"/>
      <c r="U306" s="189"/>
      <c r="V306" s="189"/>
      <c r="W306" s="189"/>
      <c r="X306" s="189"/>
      <c r="Y306" s="189"/>
      <c r="Z306" s="189"/>
      <c r="AA306" s="189"/>
      <c r="AB306" s="189"/>
      <c r="AC306" s="189"/>
      <c r="AD306" s="189"/>
      <c r="AE306" s="189"/>
      <c r="AF306" s="189"/>
      <c r="AG306" s="189"/>
      <c r="AH306" s="189"/>
      <c r="AI306" s="189"/>
      <c r="AJ306" s="189"/>
      <c r="AK306" s="189"/>
      <c r="AL306" s="189"/>
      <c r="AM306" s="189"/>
      <c r="AN306" s="189"/>
      <c r="AO306" s="189"/>
      <c r="AP306" s="189"/>
      <c r="AQ306" s="189"/>
      <c r="AR306" s="189"/>
    </row>
    <row r="307" spans="1:44" ht="15.75" x14ac:dyDescent="0.25">
      <c r="A307" s="166" t="s">
        <v>354</v>
      </c>
      <c r="B307" s="164"/>
      <c r="C307" s="164"/>
      <c r="D307" s="164"/>
      <c r="E307" s="164"/>
      <c r="F307" s="164"/>
      <c r="M307" s="251"/>
      <c r="N307" s="78" t="s">
        <v>795</v>
      </c>
      <c r="O307" s="187"/>
      <c r="P307" s="185"/>
      <c r="Q307" s="200"/>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row>
    <row r="308" spans="1:44" ht="15.75" x14ac:dyDescent="0.25">
      <c r="A308" s="166" t="s">
        <v>355</v>
      </c>
      <c r="B308" s="164"/>
      <c r="C308" s="164"/>
      <c r="D308" s="164"/>
      <c r="E308" s="164"/>
      <c r="F308" s="164"/>
      <c r="M308" s="251"/>
      <c r="N308" s="78" t="s">
        <v>796</v>
      </c>
      <c r="O308" s="187"/>
      <c r="P308" s="185"/>
      <c r="Q308" s="200"/>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row>
    <row r="309" spans="1:44" ht="15.75" x14ac:dyDescent="0.25">
      <c r="A309" s="166" t="s">
        <v>356</v>
      </c>
      <c r="B309" s="164"/>
      <c r="C309" s="164"/>
      <c r="D309" s="164"/>
      <c r="E309" s="164"/>
      <c r="F309" s="164"/>
      <c r="M309" s="251"/>
      <c r="N309" s="78" t="s">
        <v>797</v>
      </c>
      <c r="O309" s="187"/>
      <c r="P309" s="185"/>
      <c r="Q309" s="200"/>
      <c r="R309" s="189"/>
      <c r="S309" s="189"/>
      <c r="T309" s="189"/>
      <c r="U309" s="189"/>
      <c r="V309" s="189"/>
      <c r="W309" s="189"/>
      <c r="X309" s="189"/>
      <c r="Y309" s="189"/>
      <c r="Z309" s="189"/>
      <c r="AA309" s="189"/>
      <c r="AB309" s="189"/>
      <c r="AC309" s="189"/>
      <c r="AD309" s="189"/>
      <c r="AE309" s="189"/>
      <c r="AF309" s="189"/>
      <c r="AG309" s="189"/>
      <c r="AH309" s="189"/>
      <c r="AI309" s="189"/>
      <c r="AJ309" s="189"/>
      <c r="AK309" s="189"/>
      <c r="AL309" s="189"/>
      <c r="AM309" s="189"/>
      <c r="AN309" s="189"/>
      <c r="AO309" s="189"/>
      <c r="AP309" s="189"/>
      <c r="AQ309" s="189"/>
      <c r="AR309" s="189"/>
    </row>
    <row r="310" spans="1:44" ht="15.75" x14ac:dyDescent="0.25">
      <c r="A310" s="166" t="s">
        <v>357</v>
      </c>
      <c r="B310" s="164"/>
      <c r="C310" s="164"/>
      <c r="D310" s="164"/>
      <c r="E310" s="164"/>
      <c r="F310" s="164"/>
      <c r="M310" s="251"/>
      <c r="N310" s="78" t="s">
        <v>798</v>
      </c>
      <c r="O310" s="187"/>
      <c r="P310" s="185"/>
      <c r="Q310" s="200"/>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row>
    <row r="311" spans="1:44" ht="15.75" x14ac:dyDescent="0.25">
      <c r="A311" s="166" t="s">
        <v>358</v>
      </c>
      <c r="B311" s="164"/>
      <c r="C311" s="164"/>
      <c r="D311" s="164"/>
      <c r="E311" s="164"/>
      <c r="F311" s="164"/>
      <c r="M311" s="251"/>
      <c r="N311" s="78" t="s">
        <v>799</v>
      </c>
      <c r="O311" s="187"/>
      <c r="P311" s="185"/>
      <c r="Q311" s="200"/>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row>
    <row r="312" spans="1:44" ht="15.75" x14ac:dyDescent="0.25">
      <c r="A312" s="166" t="s">
        <v>359</v>
      </c>
      <c r="B312" s="164"/>
      <c r="C312" s="164"/>
      <c r="D312" s="164"/>
      <c r="E312" s="164"/>
      <c r="F312" s="164"/>
      <c r="M312" s="251"/>
      <c r="N312" s="78" t="s">
        <v>800</v>
      </c>
      <c r="O312" s="187"/>
      <c r="P312" s="185"/>
      <c r="Q312" s="200"/>
      <c r="R312" s="189"/>
      <c r="S312" s="189"/>
      <c r="T312" s="189"/>
      <c r="U312" s="189"/>
      <c r="V312" s="189"/>
      <c r="W312" s="189"/>
      <c r="X312" s="189"/>
      <c r="Y312" s="189"/>
      <c r="Z312" s="189"/>
      <c r="AA312" s="189"/>
      <c r="AB312" s="189"/>
      <c r="AC312" s="189"/>
      <c r="AD312" s="189"/>
      <c r="AE312" s="189"/>
      <c r="AF312" s="189"/>
      <c r="AG312" s="189"/>
      <c r="AH312" s="189"/>
      <c r="AI312" s="189"/>
      <c r="AJ312" s="189"/>
      <c r="AK312" s="189"/>
      <c r="AL312" s="189"/>
      <c r="AM312" s="189"/>
      <c r="AN312" s="189"/>
      <c r="AO312" s="189"/>
      <c r="AP312" s="189"/>
      <c r="AQ312" s="189"/>
      <c r="AR312" s="189"/>
    </row>
    <row r="313" spans="1:44" ht="15.75" x14ac:dyDescent="0.25">
      <c r="A313" s="166" t="s">
        <v>360</v>
      </c>
      <c r="B313" s="164"/>
      <c r="C313" s="164"/>
      <c r="D313" s="164"/>
      <c r="E313" s="164"/>
      <c r="F313" s="164"/>
      <c r="M313" s="251"/>
      <c r="N313" s="78" t="s">
        <v>801</v>
      </c>
      <c r="O313" s="187"/>
      <c r="P313" s="185"/>
      <c r="Q313" s="200"/>
      <c r="R313" s="189"/>
      <c r="S313" s="189"/>
      <c r="T313" s="189"/>
      <c r="U313" s="189"/>
      <c r="V313" s="189"/>
      <c r="W313" s="189"/>
      <c r="X313" s="189"/>
      <c r="Y313" s="189"/>
      <c r="Z313" s="189"/>
      <c r="AA313" s="189"/>
      <c r="AB313" s="189"/>
      <c r="AC313" s="189"/>
      <c r="AD313" s="189"/>
      <c r="AE313" s="189"/>
      <c r="AF313" s="189"/>
      <c r="AG313" s="189"/>
      <c r="AH313" s="189"/>
      <c r="AI313" s="189"/>
      <c r="AJ313" s="189"/>
      <c r="AK313" s="189"/>
      <c r="AL313" s="189"/>
      <c r="AM313" s="189"/>
      <c r="AN313" s="189"/>
      <c r="AO313" s="189"/>
      <c r="AP313" s="189"/>
      <c r="AQ313" s="189"/>
      <c r="AR313" s="189"/>
    </row>
    <row r="314" spans="1:44" ht="15.75" x14ac:dyDescent="0.25">
      <c r="A314" s="166" t="s">
        <v>361</v>
      </c>
      <c r="B314" s="164"/>
      <c r="C314" s="164"/>
      <c r="D314" s="164"/>
      <c r="E314" s="164"/>
      <c r="F314" s="164"/>
      <c r="M314" s="251"/>
      <c r="N314" s="78" t="s">
        <v>802</v>
      </c>
      <c r="O314" s="187"/>
      <c r="P314" s="185"/>
      <c r="Q314" s="200"/>
      <c r="R314" s="189"/>
      <c r="S314" s="189"/>
      <c r="T314" s="189"/>
      <c r="U314" s="189"/>
      <c r="V314" s="189"/>
      <c r="W314" s="189"/>
      <c r="X314" s="189"/>
      <c r="Y314" s="189"/>
      <c r="Z314" s="189"/>
      <c r="AA314" s="189"/>
      <c r="AB314" s="189"/>
      <c r="AC314" s="189"/>
      <c r="AD314" s="189"/>
      <c r="AE314" s="189"/>
      <c r="AF314" s="189"/>
      <c r="AG314" s="189"/>
      <c r="AH314" s="189"/>
      <c r="AI314" s="189"/>
      <c r="AJ314" s="189"/>
      <c r="AK314" s="189"/>
      <c r="AL314" s="189"/>
      <c r="AM314" s="189"/>
      <c r="AN314" s="189"/>
      <c r="AO314" s="189"/>
      <c r="AP314" s="189"/>
      <c r="AQ314" s="189"/>
      <c r="AR314" s="189"/>
    </row>
    <row r="315" spans="1:44" ht="15.75" x14ac:dyDescent="0.25">
      <c r="A315" s="166" t="s">
        <v>362</v>
      </c>
      <c r="B315" s="164"/>
      <c r="C315" s="164"/>
      <c r="D315" s="164"/>
      <c r="E315" s="164"/>
      <c r="F315" s="164"/>
      <c r="M315" s="251"/>
      <c r="N315" s="78" t="s">
        <v>803</v>
      </c>
      <c r="O315" s="187"/>
      <c r="P315" s="185"/>
      <c r="Q315" s="200"/>
      <c r="R315" s="189"/>
      <c r="S315" s="189"/>
      <c r="T315" s="189"/>
      <c r="U315" s="189"/>
      <c r="V315" s="189"/>
      <c r="W315" s="189"/>
      <c r="X315" s="189"/>
      <c r="Y315" s="189"/>
      <c r="Z315" s="189"/>
      <c r="AA315" s="189"/>
      <c r="AB315" s="189"/>
      <c r="AC315" s="189"/>
      <c r="AD315" s="189"/>
      <c r="AE315" s="189"/>
      <c r="AF315" s="189"/>
      <c r="AG315" s="189"/>
      <c r="AH315" s="189"/>
      <c r="AI315" s="189"/>
      <c r="AJ315" s="189"/>
      <c r="AK315" s="189"/>
      <c r="AL315" s="189"/>
      <c r="AM315" s="189"/>
      <c r="AN315" s="189"/>
      <c r="AO315" s="189"/>
      <c r="AP315" s="189"/>
      <c r="AQ315" s="189"/>
      <c r="AR315" s="189"/>
    </row>
    <row r="316" spans="1:44" ht="15.75" x14ac:dyDescent="0.25">
      <c r="A316" s="166" t="s">
        <v>363</v>
      </c>
      <c r="B316" s="164"/>
      <c r="C316" s="164"/>
      <c r="D316" s="164"/>
      <c r="E316" s="164"/>
      <c r="F316" s="164"/>
      <c r="M316" s="251"/>
      <c r="N316" s="78" t="s">
        <v>804</v>
      </c>
      <c r="O316" s="187"/>
      <c r="P316" s="185"/>
      <c r="Q316" s="200"/>
      <c r="R316" s="189"/>
      <c r="S316" s="189"/>
      <c r="T316" s="189"/>
      <c r="U316" s="189"/>
      <c r="V316" s="189"/>
      <c r="W316" s="189"/>
      <c r="X316" s="189"/>
      <c r="Y316" s="189"/>
      <c r="Z316" s="189"/>
      <c r="AA316" s="189"/>
      <c r="AB316" s="189"/>
      <c r="AC316" s="189"/>
      <c r="AD316" s="189"/>
      <c r="AE316" s="189"/>
      <c r="AF316" s="189"/>
      <c r="AG316" s="189"/>
      <c r="AH316" s="189"/>
      <c r="AI316" s="189"/>
      <c r="AJ316" s="189"/>
      <c r="AK316" s="189"/>
      <c r="AL316" s="189"/>
      <c r="AM316" s="189"/>
      <c r="AN316" s="189"/>
      <c r="AO316" s="189"/>
      <c r="AP316" s="189"/>
      <c r="AQ316" s="189"/>
      <c r="AR316" s="189"/>
    </row>
    <row r="317" spans="1:44" ht="15.75" x14ac:dyDescent="0.25">
      <c r="A317" s="166" t="s">
        <v>364</v>
      </c>
      <c r="B317" s="164"/>
      <c r="C317" s="164"/>
      <c r="D317" s="164"/>
      <c r="E317" s="164"/>
      <c r="F317" s="164"/>
      <c r="M317" s="251"/>
      <c r="N317" s="78" t="s">
        <v>805</v>
      </c>
      <c r="O317" s="187"/>
      <c r="P317" s="185"/>
      <c r="Q317" s="200"/>
      <c r="R317" s="189"/>
      <c r="S317" s="189"/>
      <c r="T317" s="189"/>
      <c r="U317" s="189"/>
      <c r="V317" s="189"/>
      <c r="W317" s="189"/>
      <c r="X317" s="189"/>
      <c r="Y317" s="189"/>
      <c r="Z317" s="189"/>
      <c r="AA317" s="189"/>
      <c r="AB317" s="189"/>
      <c r="AC317" s="189"/>
      <c r="AD317" s="189"/>
      <c r="AE317" s="189"/>
      <c r="AF317" s="189"/>
      <c r="AG317" s="189"/>
      <c r="AH317" s="189"/>
      <c r="AI317" s="189"/>
      <c r="AJ317" s="189"/>
      <c r="AK317" s="189"/>
      <c r="AL317" s="189"/>
      <c r="AM317" s="189"/>
      <c r="AN317" s="189"/>
      <c r="AO317" s="189"/>
      <c r="AP317" s="189"/>
      <c r="AQ317" s="189"/>
      <c r="AR317" s="189"/>
    </row>
    <row r="318" spans="1:44" ht="15.75" x14ac:dyDescent="0.25">
      <c r="A318" s="166" t="s">
        <v>365</v>
      </c>
      <c r="B318" s="164"/>
      <c r="C318" s="164"/>
      <c r="D318" s="164"/>
      <c r="E318" s="164"/>
      <c r="F318" s="164"/>
      <c r="M318" s="251"/>
      <c r="N318" s="78" t="s">
        <v>806</v>
      </c>
      <c r="O318" s="187"/>
      <c r="P318" s="185"/>
      <c r="Q318" s="200"/>
      <c r="R318" s="189"/>
      <c r="S318" s="189"/>
      <c r="T318" s="189"/>
      <c r="U318" s="189"/>
      <c r="V318" s="189"/>
      <c r="W318" s="189"/>
      <c r="X318" s="189"/>
      <c r="Y318" s="189"/>
      <c r="Z318" s="189"/>
      <c r="AA318" s="189"/>
      <c r="AB318" s="189"/>
      <c r="AC318" s="189"/>
      <c r="AD318" s="189"/>
      <c r="AE318" s="189"/>
      <c r="AF318" s="189"/>
      <c r="AG318" s="189"/>
      <c r="AH318" s="189"/>
      <c r="AI318" s="189"/>
      <c r="AJ318" s="189"/>
      <c r="AK318" s="189"/>
      <c r="AL318" s="189"/>
      <c r="AM318" s="189"/>
      <c r="AN318" s="189"/>
      <c r="AO318" s="189"/>
      <c r="AP318" s="189"/>
      <c r="AQ318" s="189"/>
      <c r="AR318" s="189"/>
    </row>
    <row r="319" spans="1:44" ht="15.75" x14ac:dyDescent="0.25">
      <c r="A319" s="166" t="s">
        <v>366</v>
      </c>
      <c r="B319" s="164"/>
      <c r="C319" s="164"/>
      <c r="D319" s="164"/>
      <c r="E319" s="164"/>
      <c r="F319" s="164"/>
      <c r="M319" s="251"/>
      <c r="N319" s="78" t="s">
        <v>807</v>
      </c>
      <c r="O319" s="187"/>
      <c r="P319" s="185"/>
      <c r="Q319" s="200"/>
      <c r="R319" s="189"/>
      <c r="S319" s="189"/>
      <c r="T319" s="189"/>
      <c r="U319" s="189"/>
      <c r="V319" s="189"/>
      <c r="W319" s="189"/>
      <c r="X319" s="189"/>
      <c r="Y319" s="189"/>
      <c r="Z319" s="189"/>
      <c r="AA319" s="189"/>
      <c r="AB319" s="189"/>
      <c r="AC319" s="189"/>
      <c r="AD319" s="189"/>
      <c r="AE319" s="189"/>
      <c r="AF319" s="189"/>
      <c r="AG319" s="189"/>
      <c r="AH319" s="189"/>
      <c r="AI319" s="189"/>
      <c r="AJ319" s="189"/>
      <c r="AK319" s="189"/>
      <c r="AL319" s="189"/>
      <c r="AM319" s="189"/>
      <c r="AN319" s="189"/>
      <c r="AO319" s="189"/>
      <c r="AP319" s="189"/>
      <c r="AQ319" s="189"/>
      <c r="AR319" s="189"/>
    </row>
    <row r="320" spans="1:44" ht="15.75" x14ac:dyDescent="0.25">
      <c r="A320" s="166" t="s">
        <v>367</v>
      </c>
      <c r="B320" s="164"/>
      <c r="C320" s="164"/>
      <c r="D320" s="164"/>
      <c r="E320" s="164"/>
      <c r="F320" s="164"/>
      <c r="M320" s="251"/>
      <c r="N320" s="78" t="s">
        <v>808</v>
      </c>
      <c r="O320" s="187"/>
      <c r="P320" s="185"/>
      <c r="Q320" s="214"/>
      <c r="R320" s="189"/>
      <c r="S320" s="189"/>
      <c r="T320" s="189"/>
      <c r="U320" s="189"/>
      <c r="V320" s="189"/>
      <c r="W320" s="189"/>
      <c r="X320" s="189"/>
      <c r="Y320" s="189"/>
      <c r="Z320" s="189"/>
      <c r="AA320" s="189"/>
      <c r="AB320" s="189"/>
      <c r="AC320" s="189"/>
      <c r="AD320" s="189"/>
      <c r="AE320" s="189"/>
      <c r="AF320" s="189"/>
      <c r="AG320" s="189"/>
      <c r="AH320" s="189"/>
      <c r="AI320" s="189"/>
      <c r="AJ320" s="189"/>
      <c r="AK320" s="189"/>
      <c r="AL320" s="189"/>
      <c r="AM320" s="189"/>
      <c r="AN320" s="189"/>
      <c r="AO320" s="189"/>
      <c r="AP320" s="189"/>
      <c r="AQ320" s="189"/>
      <c r="AR320" s="189"/>
    </row>
    <row r="321" spans="1:44" ht="15.75" x14ac:dyDescent="0.25">
      <c r="A321" s="166" t="s">
        <v>368</v>
      </c>
      <c r="B321" s="164"/>
      <c r="C321" s="164"/>
      <c r="D321" s="164"/>
      <c r="E321" s="164"/>
      <c r="F321" s="164"/>
      <c r="M321" s="251"/>
      <c r="N321" s="78" t="s">
        <v>809</v>
      </c>
      <c r="O321" s="187"/>
      <c r="P321" s="185"/>
      <c r="Q321" s="214"/>
      <c r="R321" s="189"/>
      <c r="S321" s="189"/>
      <c r="T321" s="189"/>
      <c r="U321" s="189"/>
      <c r="V321" s="189"/>
      <c r="W321" s="189"/>
      <c r="X321" s="189"/>
      <c r="Y321" s="189"/>
      <c r="Z321" s="189"/>
      <c r="AA321" s="189"/>
      <c r="AB321" s="189"/>
      <c r="AC321" s="189"/>
      <c r="AD321" s="189"/>
      <c r="AE321" s="189"/>
      <c r="AF321" s="189"/>
      <c r="AG321" s="189"/>
      <c r="AH321" s="189"/>
      <c r="AI321" s="189"/>
      <c r="AJ321" s="189"/>
      <c r="AK321" s="189"/>
      <c r="AL321" s="189"/>
      <c r="AM321" s="189"/>
      <c r="AN321" s="189"/>
      <c r="AO321" s="189"/>
      <c r="AP321" s="189"/>
      <c r="AQ321" s="189"/>
      <c r="AR321" s="189"/>
    </row>
    <row r="322" spans="1:44" ht="15.75" x14ac:dyDescent="0.25">
      <c r="A322" s="166" t="s">
        <v>369</v>
      </c>
      <c r="B322" s="164"/>
      <c r="C322" s="164"/>
      <c r="D322" s="164"/>
      <c r="E322" s="164"/>
      <c r="F322" s="164"/>
      <c r="M322" s="251"/>
      <c r="N322" s="78" t="s">
        <v>810</v>
      </c>
      <c r="O322" s="187"/>
      <c r="P322" s="185"/>
      <c r="Q322" s="214"/>
      <c r="R322" s="189"/>
      <c r="S322" s="189"/>
      <c r="T322" s="189"/>
      <c r="U322" s="189"/>
      <c r="V322" s="189"/>
      <c r="W322" s="189"/>
      <c r="X322" s="189"/>
      <c r="Y322" s="189"/>
      <c r="Z322" s="189"/>
      <c r="AA322" s="189"/>
      <c r="AB322" s="189"/>
      <c r="AC322" s="189"/>
      <c r="AD322" s="189"/>
      <c r="AE322" s="189"/>
      <c r="AF322" s="189"/>
      <c r="AG322" s="189"/>
      <c r="AH322" s="189"/>
      <c r="AI322" s="189"/>
      <c r="AJ322" s="189"/>
      <c r="AK322" s="189"/>
      <c r="AL322" s="189"/>
      <c r="AM322" s="189"/>
      <c r="AN322" s="189"/>
      <c r="AO322" s="189"/>
      <c r="AP322" s="189"/>
      <c r="AQ322" s="189"/>
      <c r="AR322" s="189"/>
    </row>
    <row r="323" spans="1:44" ht="15.75" x14ac:dyDescent="0.25">
      <c r="A323" s="166" t="s">
        <v>370</v>
      </c>
      <c r="B323" s="164"/>
      <c r="C323" s="164"/>
      <c r="D323" s="164"/>
      <c r="E323" s="164"/>
      <c r="F323" s="164"/>
      <c r="M323" s="251"/>
      <c r="N323" s="78" t="s">
        <v>811</v>
      </c>
      <c r="O323" s="187"/>
      <c r="P323" s="185"/>
      <c r="Q323" s="200"/>
      <c r="R323" s="189"/>
      <c r="S323" s="189"/>
      <c r="T323" s="189"/>
      <c r="U323" s="189"/>
      <c r="V323" s="189"/>
      <c r="W323" s="189"/>
      <c r="X323" s="189"/>
      <c r="Y323" s="189"/>
      <c r="Z323" s="189"/>
      <c r="AA323" s="189"/>
      <c r="AB323" s="189"/>
      <c r="AC323" s="189"/>
      <c r="AD323" s="189"/>
      <c r="AE323" s="189"/>
      <c r="AF323" s="189"/>
      <c r="AG323" s="189"/>
      <c r="AH323" s="189"/>
      <c r="AI323" s="189"/>
      <c r="AJ323" s="189"/>
      <c r="AK323" s="189"/>
      <c r="AL323" s="189"/>
      <c r="AM323" s="189"/>
      <c r="AN323" s="189"/>
      <c r="AO323" s="189"/>
      <c r="AP323" s="189"/>
      <c r="AQ323" s="189"/>
      <c r="AR323" s="189"/>
    </row>
    <row r="324" spans="1:44" ht="15.75" x14ac:dyDescent="0.25">
      <c r="A324" s="166" t="s">
        <v>371</v>
      </c>
      <c r="B324" s="164"/>
      <c r="C324" s="164"/>
      <c r="D324" s="164"/>
      <c r="E324" s="164"/>
      <c r="F324" s="164"/>
      <c r="M324" s="251"/>
      <c r="N324" s="78" t="s">
        <v>812</v>
      </c>
      <c r="O324" s="187"/>
      <c r="P324" s="185"/>
      <c r="Q324" s="200"/>
      <c r="R324" s="189"/>
      <c r="S324" s="189"/>
      <c r="T324" s="189"/>
      <c r="U324" s="189"/>
      <c r="V324" s="189"/>
      <c r="W324" s="189"/>
      <c r="X324" s="189"/>
      <c r="Y324" s="189"/>
      <c r="Z324" s="189"/>
      <c r="AA324" s="189"/>
      <c r="AB324" s="189"/>
      <c r="AC324" s="189"/>
      <c r="AD324" s="189"/>
      <c r="AE324" s="189"/>
      <c r="AF324" s="189"/>
      <c r="AG324" s="189"/>
      <c r="AH324" s="189"/>
      <c r="AI324" s="189"/>
      <c r="AJ324" s="189"/>
      <c r="AK324" s="189"/>
      <c r="AL324" s="189"/>
      <c r="AM324" s="189"/>
      <c r="AN324" s="189"/>
      <c r="AO324" s="189"/>
      <c r="AP324" s="189"/>
      <c r="AQ324" s="189"/>
      <c r="AR324" s="189"/>
    </row>
    <row r="325" spans="1:44" ht="15.75" x14ac:dyDescent="0.25">
      <c r="A325" s="166" t="s">
        <v>372</v>
      </c>
      <c r="B325" s="164"/>
      <c r="C325" s="164"/>
      <c r="D325" s="164"/>
      <c r="E325" s="164"/>
      <c r="F325" s="164"/>
      <c r="M325" s="251"/>
      <c r="N325" s="78" t="s">
        <v>813</v>
      </c>
      <c r="O325" s="187"/>
      <c r="P325" s="185"/>
      <c r="Q325" s="200"/>
      <c r="R325" s="189"/>
      <c r="S325" s="189"/>
      <c r="T325" s="189"/>
      <c r="U325" s="189"/>
      <c r="V325" s="189"/>
      <c r="W325" s="189"/>
      <c r="X325" s="189"/>
      <c r="Y325" s="189"/>
      <c r="Z325" s="189"/>
      <c r="AA325" s="189"/>
      <c r="AB325" s="189"/>
      <c r="AC325" s="189"/>
      <c r="AD325" s="189"/>
      <c r="AE325" s="189"/>
      <c r="AF325" s="189"/>
      <c r="AG325" s="189"/>
      <c r="AH325" s="189"/>
      <c r="AI325" s="189"/>
      <c r="AJ325" s="189"/>
      <c r="AK325" s="189"/>
      <c r="AL325" s="189"/>
      <c r="AM325" s="189"/>
      <c r="AN325" s="189"/>
      <c r="AO325" s="189"/>
      <c r="AP325" s="189"/>
      <c r="AQ325" s="189"/>
      <c r="AR325" s="189"/>
    </row>
    <row r="326" spans="1:44" ht="15.75" x14ac:dyDescent="0.25">
      <c r="A326" s="166" t="s">
        <v>373</v>
      </c>
      <c r="B326" s="164"/>
      <c r="C326" s="164"/>
      <c r="D326" s="164"/>
      <c r="E326" s="164"/>
      <c r="F326" s="164"/>
      <c r="M326" s="251"/>
      <c r="N326" s="78" t="s">
        <v>814</v>
      </c>
      <c r="O326" s="187"/>
      <c r="P326" s="185"/>
      <c r="Q326" s="200"/>
      <c r="R326" s="189"/>
      <c r="S326" s="189"/>
      <c r="T326" s="189"/>
      <c r="U326" s="189"/>
      <c r="V326" s="189"/>
      <c r="W326" s="189"/>
      <c r="X326" s="189"/>
      <c r="Y326" s="189"/>
      <c r="Z326" s="189"/>
      <c r="AA326" s="189"/>
      <c r="AB326" s="189"/>
      <c r="AC326" s="189"/>
      <c r="AD326" s="189"/>
      <c r="AE326" s="189"/>
      <c r="AF326" s="189"/>
      <c r="AG326" s="189"/>
      <c r="AH326" s="189"/>
      <c r="AI326" s="189"/>
      <c r="AJ326" s="189"/>
      <c r="AK326" s="189"/>
      <c r="AL326" s="189"/>
      <c r="AM326" s="189"/>
      <c r="AN326" s="189"/>
      <c r="AO326" s="189"/>
      <c r="AP326" s="189"/>
      <c r="AQ326" s="189"/>
      <c r="AR326" s="189"/>
    </row>
    <row r="327" spans="1:44" ht="15.75" x14ac:dyDescent="0.25">
      <c r="A327" s="166" t="s">
        <v>374</v>
      </c>
      <c r="B327" s="164"/>
      <c r="C327" s="164"/>
      <c r="D327" s="164"/>
      <c r="E327" s="164"/>
      <c r="F327" s="164"/>
      <c r="M327" s="251"/>
      <c r="N327" s="89" t="s">
        <v>815</v>
      </c>
      <c r="O327" s="187"/>
      <c r="P327" s="185"/>
      <c r="Q327" s="242"/>
      <c r="R327" s="189"/>
      <c r="S327" s="189"/>
      <c r="T327" s="189"/>
      <c r="U327" s="189"/>
      <c r="V327" s="189"/>
      <c r="W327" s="189"/>
      <c r="X327" s="189"/>
      <c r="Y327" s="189"/>
      <c r="Z327" s="189"/>
      <c r="AA327" s="189"/>
      <c r="AB327" s="189"/>
      <c r="AC327" s="189"/>
      <c r="AD327" s="189"/>
      <c r="AE327" s="189"/>
      <c r="AF327" s="189"/>
      <c r="AG327" s="189"/>
      <c r="AH327" s="189"/>
      <c r="AI327" s="189"/>
      <c r="AJ327" s="189"/>
      <c r="AK327" s="189"/>
      <c r="AL327" s="189"/>
      <c r="AM327" s="189"/>
      <c r="AN327" s="189"/>
      <c r="AO327" s="189"/>
      <c r="AP327" s="189"/>
      <c r="AQ327" s="189"/>
      <c r="AR327" s="189"/>
    </row>
    <row r="328" spans="1:44" ht="15.75" x14ac:dyDescent="0.25">
      <c r="A328" s="166" t="s">
        <v>375</v>
      </c>
      <c r="B328" s="164"/>
      <c r="C328" s="164"/>
      <c r="D328" s="164"/>
      <c r="E328" s="164"/>
      <c r="F328" s="164"/>
      <c r="M328" s="251"/>
      <c r="N328" s="78" t="s">
        <v>816</v>
      </c>
      <c r="O328" s="78"/>
      <c r="P328" s="185"/>
      <c r="Q328" s="200"/>
      <c r="R328" s="189"/>
      <c r="S328" s="189"/>
      <c r="T328" s="189"/>
      <c r="U328" s="189"/>
      <c r="V328" s="189"/>
      <c r="W328" s="189"/>
      <c r="X328" s="189"/>
      <c r="Y328" s="189"/>
      <c r="Z328" s="189"/>
      <c r="AA328" s="189"/>
      <c r="AB328" s="189"/>
      <c r="AC328" s="189"/>
      <c r="AD328" s="189"/>
      <c r="AE328" s="189"/>
      <c r="AF328" s="189"/>
      <c r="AG328" s="189"/>
      <c r="AH328" s="189"/>
      <c r="AI328" s="189"/>
      <c r="AJ328" s="189"/>
      <c r="AK328" s="189"/>
      <c r="AL328" s="189"/>
      <c r="AM328" s="189"/>
      <c r="AN328" s="189"/>
      <c r="AO328" s="189"/>
      <c r="AP328" s="189"/>
      <c r="AQ328" s="189"/>
      <c r="AR328" s="189"/>
    </row>
    <row r="329" spans="1:44" ht="15.75" x14ac:dyDescent="0.25">
      <c r="A329" s="166" t="s">
        <v>376</v>
      </c>
      <c r="B329" s="164"/>
      <c r="C329" s="164"/>
      <c r="D329" s="164"/>
      <c r="E329" s="164"/>
      <c r="F329" s="164"/>
      <c r="M329" s="251"/>
      <c r="N329" s="78" t="s">
        <v>817</v>
      </c>
      <c r="O329" s="78"/>
      <c r="P329" s="185"/>
      <c r="Q329" s="214"/>
      <c r="R329" s="189"/>
      <c r="S329" s="189"/>
      <c r="T329" s="189"/>
      <c r="U329" s="189"/>
      <c r="V329" s="189"/>
      <c r="W329" s="189"/>
      <c r="X329" s="189"/>
      <c r="Y329" s="189"/>
      <c r="Z329" s="189"/>
      <c r="AA329" s="189"/>
      <c r="AB329" s="189"/>
      <c r="AC329" s="189"/>
      <c r="AD329" s="189"/>
      <c r="AE329" s="189"/>
      <c r="AF329" s="189"/>
      <c r="AG329" s="189"/>
      <c r="AH329" s="189"/>
      <c r="AI329" s="189"/>
      <c r="AJ329" s="189"/>
      <c r="AK329" s="189"/>
      <c r="AL329" s="189"/>
      <c r="AM329" s="189"/>
      <c r="AN329" s="189"/>
      <c r="AO329" s="189"/>
      <c r="AP329" s="189"/>
      <c r="AQ329" s="189"/>
      <c r="AR329" s="189"/>
    </row>
    <row r="330" spans="1:44" ht="15.75" x14ac:dyDescent="0.25">
      <c r="A330" s="166" t="s">
        <v>377</v>
      </c>
      <c r="B330" s="164"/>
      <c r="C330" s="164"/>
      <c r="D330" s="164"/>
      <c r="E330" s="164"/>
      <c r="F330" s="164"/>
      <c r="M330" s="251"/>
      <c r="N330" s="78" t="s">
        <v>818</v>
      </c>
      <c r="O330" s="78"/>
      <c r="P330" s="185"/>
      <c r="Q330" s="214"/>
      <c r="R330" s="189"/>
      <c r="S330" s="189"/>
      <c r="T330" s="189"/>
      <c r="U330" s="189"/>
      <c r="V330" s="189"/>
      <c r="W330" s="189"/>
      <c r="X330" s="189"/>
      <c r="Y330" s="189"/>
      <c r="Z330" s="189"/>
      <c r="AA330" s="189"/>
      <c r="AB330" s="189"/>
      <c r="AC330" s="189"/>
      <c r="AD330" s="189"/>
      <c r="AE330" s="189"/>
      <c r="AF330" s="189"/>
      <c r="AG330" s="189"/>
      <c r="AH330" s="189"/>
      <c r="AI330" s="189"/>
      <c r="AJ330" s="189"/>
      <c r="AK330" s="189"/>
      <c r="AL330" s="189"/>
      <c r="AM330" s="189"/>
      <c r="AN330" s="189"/>
      <c r="AO330" s="189"/>
      <c r="AP330" s="189"/>
      <c r="AQ330" s="189"/>
      <c r="AR330" s="189"/>
    </row>
    <row r="331" spans="1:44" ht="15.75" x14ac:dyDescent="0.25">
      <c r="A331" s="166" t="s">
        <v>378</v>
      </c>
      <c r="B331" s="164"/>
      <c r="C331" s="164"/>
      <c r="D331" s="164"/>
      <c r="E331" s="164"/>
      <c r="F331" s="164"/>
      <c r="M331" s="251"/>
      <c r="N331" s="78" t="s">
        <v>819</v>
      </c>
      <c r="O331" s="78"/>
      <c r="P331" s="185"/>
      <c r="Q331" s="214"/>
      <c r="R331" s="189"/>
      <c r="S331" s="189"/>
      <c r="T331" s="189"/>
      <c r="U331" s="189"/>
      <c r="V331" s="189"/>
      <c r="W331" s="189"/>
      <c r="X331" s="189"/>
      <c r="Y331" s="189"/>
      <c r="Z331" s="189"/>
      <c r="AA331" s="189"/>
      <c r="AB331" s="189"/>
      <c r="AC331" s="189"/>
      <c r="AD331" s="189"/>
      <c r="AE331" s="189"/>
      <c r="AF331" s="189"/>
      <c r="AG331" s="189"/>
      <c r="AH331" s="189"/>
      <c r="AI331" s="189"/>
      <c r="AJ331" s="189"/>
      <c r="AK331" s="189"/>
      <c r="AL331" s="189"/>
      <c r="AM331" s="189"/>
      <c r="AN331" s="189"/>
      <c r="AO331" s="189"/>
      <c r="AP331" s="189"/>
      <c r="AQ331" s="189"/>
      <c r="AR331" s="189"/>
    </row>
    <row r="332" spans="1:44" ht="15.75" x14ac:dyDescent="0.25">
      <c r="A332" s="166" t="s">
        <v>379</v>
      </c>
      <c r="B332" s="164"/>
      <c r="C332" s="164"/>
      <c r="D332" s="164"/>
      <c r="E332" s="164"/>
      <c r="F332" s="164"/>
      <c r="M332" s="251"/>
      <c r="N332" s="78" t="s">
        <v>820</v>
      </c>
      <c r="O332" s="78"/>
      <c r="P332" s="185"/>
      <c r="Q332" s="214"/>
      <c r="R332" s="189"/>
      <c r="S332" s="189"/>
      <c r="T332" s="189"/>
      <c r="U332" s="189"/>
      <c r="V332" s="189"/>
      <c r="W332" s="189"/>
      <c r="X332" s="189"/>
      <c r="Y332" s="189"/>
      <c r="Z332" s="189"/>
      <c r="AA332" s="189"/>
      <c r="AB332" s="189"/>
      <c r="AC332" s="189"/>
      <c r="AD332" s="189"/>
      <c r="AE332" s="189"/>
      <c r="AF332" s="189"/>
      <c r="AG332" s="189"/>
      <c r="AH332" s="189"/>
      <c r="AI332" s="189"/>
      <c r="AJ332" s="189"/>
      <c r="AK332" s="189"/>
      <c r="AL332" s="189"/>
      <c r="AM332" s="189"/>
      <c r="AN332" s="189"/>
      <c r="AO332" s="189"/>
      <c r="AP332" s="189"/>
      <c r="AQ332" s="189"/>
      <c r="AR332" s="189"/>
    </row>
    <row r="333" spans="1:44" ht="15.75" x14ac:dyDescent="0.25">
      <c r="A333" s="166" t="s">
        <v>380</v>
      </c>
      <c r="B333" s="164"/>
      <c r="C333" s="164"/>
      <c r="D333" s="164"/>
      <c r="E333" s="164"/>
      <c r="F333" s="164"/>
      <c r="M333" s="251"/>
      <c r="N333" s="78" t="s">
        <v>821</v>
      </c>
      <c r="O333" s="78"/>
      <c r="P333" s="185"/>
      <c r="Q333" s="214"/>
      <c r="R333" s="189"/>
      <c r="S333" s="189"/>
      <c r="T333" s="189"/>
      <c r="U333" s="189"/>
      <c r="V333" s="189"/>
      <c r="W333" s="189"/>
      <c r="X333" s="189"/>
      <c r="Y333" s="189"/>
      <c r="Z333" s="189"/>
      <c r="AA333" s="189"/>
      <c r="AB333" s="189"/>
      <c r="AC333" s="189"/>
      <c r="AD333" s="189"/>
      <c r="AE333" s="189"/>
      <c r="AF333" s="189"/>
      <c r="AG333" s="189"/>
      <c r="AH333" s="189"/>
      <c r="AI333" s="189"/>
      <c r="AJ333" s="189"/>
      <c r="AK333" s="189"/>
      <c r="AL333" s="189"/>
      <c r="AM333" s="189"/>
      <c r="AN333" s="189"/>
      <c r="AO333" s="189"/>
      <c r="AP333" s="189"/>
      <c r="AQ333" s="189"/>
      <c r="AR333" s="189"/>
    </row>
    <row r="334" spans="1:44" ht="15.75" x14ac:dyDescent="0.25">
      <c r="A334" s="166" t="s">
        <v>381</v>
      </c>
      <c r="B334" s="164"/>
      <c r="C334" s="164"/>
      <c r="D334" s="164"/>
      <c r="E334" s="164"/>
      <c r="F334" s="164"/>
      <c r="M334" s="251"/>
      <c r="N334" s="78" t="s">
        <v>822</v>
      </c>
      <c r="O334" s="78"/>
      <c r="P334" s="185"/>
      <c r="Q334" s="214"/>
      <c r="R334" s="189"/>
      <c r="S334" s="189"/>
      <c r="T334" s="189"/>
      <c r="U334" s="189"/>
      <c r="V334" s="189"/>
      <c r="W334" s="189"/>
      <c r="X334" s="189"/>
      <c r="Y334" s="189"/>
      <c r="Z334" s="189"/>
      <c r="AA334" s="189"/>
      <c r="AB334" s="189"/>
      <c r="AC334" s="189"/>
      <c r="AD334" s="189"/>
      <c r="AE334" s="189"/>
      <c r="AF334" s="189"/>
      <c r="AG334" s="189"/>
      <c r="AH334" s="189"/>
      <c r="AI334" s="189"/>
      <c r="AJ334" s="189"/>
      <c r="AK334" s="189"/>
      <c r="AL334" s="189"/>
      <c r="AM334" s="189"/>
      <c r="AN334" s="189"/>
      <c r="AO334" s="189"/>
      <c r="AP334" s="189"/>
      <c r="AQ334" s="189"/>
      <c r="AR334" s="189"/>
    </row>
    <row r="335" spans="1:44" ht="15.75" x14ac:dyDescent="0.25">
      <c r="A335" s="166" t="s">
        <v>382</v>
      </c>
      <c r="B335" s="164"/>
      <c r="C335" s="164"/>
      <c r="D335" s="164"/>
      <c r="E335" s="164"/>
      <c r="F335" s="164"/>
      <c r="M335" s="251"/>
      <c r="N335" s="78" t="s">
        <v>823</v>
      </c>
      <c r="O335" s="78"/>
      <c r="P335" s="185"/>
      <c r="Q335" s="214"/>
      <c r="R335" s="189"/>
      <c r="S335" s="189"/>
      <c r="T335" s="189"/>
      <c r="U335" s="189"/>
      <c r="V335" s="189"/>
      <c r="W335" s="189"/>
      <c r="X335" s="189"/>
      <c r="Y335" s="189"/>
      <c r="Z335" s="189"/>
      <c r="AA335" s="189"/>
      <c r="AB335" s="189"/>
      <c r="AC335" s="189"/>
      <c r="AD335" s="189"/>
      <c r="AE335" s="189"/>
      <c r="AF335" s="189"/>
      <c r="AG335" s="189"/>
      <c r="AH335" s="189"/>
      <c r="AI335" s="189"/>
      <c r="AJ335" s="189"/>
      <c r="AK335" s="189"/>
      <c r="AL335" s="189"/>
      <c r="AM335" s="189"/>
      <c r="AN335" s="189"/>
      <c r="AO335" s="189"/>
      <c r="AP335" s="189"/>
      <c r="AQ335" s="189"/>
      <c r="AR335" s="189"/>
    </row>
    <row r="336" spans="1:44" ht="15.75" x14ac:dyDescent="0.25">
      <c r="A336" s="166" t="s">
        <v>383</v>
      </c>
      <c r="B336" s="164"/>
      <c r="C336" s="164"/>
      <c r="D336" s="164"/>
      <c r="E336" s="164"/>
      <c r="F336" s="164"/>
      <c r="M336" s="251"/>
      <c r="N336" s="78" t="s">
        <v>824</v>
      </c>
      <c r="O336" s="78"/>
      <c r="P336" s="185"/>
      <c r="Q336" s="238"/>
      <c r="R336" s="189"/>
      <c r="S336" s="189"/>
      <c r="T336" s="189"/>
      <c r="U336" s="189"/>
      <c r="V336" s="189"/>
      <c r="W336" s="189"/>
      <c r="X336" s="189"/>
      <c r="Y336" s="189"/>
      <c r="Z336" s="189"/>
      <c r="AA336" s="189"/>
      <c r="AB336" s="189"/>
      <c r="AC336" s="189"/>
      <c r="AD336" s="189"/>
      <c r="AE336" s="189"/>
      <c r="AF336" s="189"/>
      <c r="AG336" s="189"/>
      <c r="AH336" s="189"/>
      <c r="AI336" s="189"/>
      <c r="AJ336" s="189"/>
      <c r="AK336" s="189"/>
      <c r="AL336" s="189"/>
      <c r="AM336" s="189"/>
      <c r="AN336" s="189"/>
      <c r="AO336" s="189"/>
      <c r="AP336" s="189"/>
      <c r="AQ336" s="189"/>
      <c r="AR336" s="189"/>
    </row>
    <row r="337" spans="1:44" ht="15.75" x14ac:dyDescent="0.25">
      <c r="A337" s="166" t="s">
        <v>384</v>
      </c>
      <c r="B337" s="164"/>
      <c r="C337" s="164"/>
      <c r="D337" s="164"/>
      <c r="E337" s="164"/>
      <c r="F337" s="164"/>
      <c r="M337" s="251"/>
      <c r="N337" s="78" t="s">
        <v>825</v>
      </c>
      <c r="O337" s="78"/>
      <c r="P337" s="185"/>
      <c r="Q337" s="214"/>
      <c r="R337" s="189"/>
      <c r="S337" s="189"/>
      <c r="T337" s="189"/>
      <c r="U337" s="189"/>
      <c r="V337" s="189"/>
      <c r="W337" s="189"/>
      <c r="X337" s="189"/>
      <c r="Y337" s="189"/>
      <c r="Z337" s="189"/>
      <c r="AA337" s="189"/>
      <c r="AB337" s="189"/>
      <c r="AC337" s="189"/>
      <c r="AD337" s="189"/>
      <c r="AE337" s="189"/>
      <c r="AF337" s="189"/>
      <c r="AG337" s="189"/>
      <c r="AH337" s="189"/>
      <c r="AI337" s="189"/>
      <c r="AJ337" s="189"/>
      <c r="AK337" s="189"/>
      <c r="AL337" s="189"/>
      <c r="AM337" s="189"/>
      <c r="AN337" s="189"/>
      <c r="AO337" s="189"/>
      <c r="AP337" s="189"/>
      <c r="AQ337" s="189"/>
      <c r="AR337" s="189"/>
    </row>
    <row r="338" spans="1:44" ht="15.75" x14ac:dyDescent="0.25">
      <c r="A338" s="166" t="s">
        <v>385</v>
      </c>
      <c r="B338" s="164"/>
      <c r="C338" s="164"/>
      <c r="D338" s="164"/>
      <c r="E338" s="164"/>
      <c r="F338" s="164"/>
      <c r="M338" s="251"/>
      <c r="N338" s="78" t="s">
        <v>826</v>
      </c>
      <c r="O338" s="78"/>
      <c r="P338" s="185"/>
      <c r="Q338" s="214"/>
      <c r="R338" s="189"/>
      <c r="S338" s="189"/>
      <c r="T338" s="189"/>
      <c r="U338" s="189"/>
      <c r="V338" s="189"/>
      <c r="W338" s="189"/>
      <c r="X338" s="189"/>
      <c r="Y338" s="189"/>
      <c r="Z338" s="189"/>
      <c r="AA338" s="189"/>
      <c r="AB338" s="189"/>
      <c r="AC338" s="189"/>
      <c r="AD338" s="189"/>
      <c r="AE338" s="189"/>
      <c r="AF338" s="189"/>
      <c r="AG338" s="189"/>
      <c r="AH338" s="189"/>
      <c r="AI338" s="189"/>
      <c r="AJ338" s="189"/>
      <c r="AK338" s="189"/>
      <c r="AL338" s="189"/>
      <c r="AM338" s="189"/>
      <c r="AN338" s="189"/>
      <c r="AO338" s="189"/>
      <c r="AP338" s="189"/>
      <c r="AQ338" s="189"/>
      <c r="AR338" s="189"/>
    </row>
    <row r="339" spans="1:44" ht="15.75" x14ac:dyDescent="0.25">
      <c r="A339" s="166" t="s">
        <v>386</v>
      </c>
      <c r="B339" s="164"/>
      <c r="C339" s="164"/>
      <c r="D339" s="164"/>
      <c r="E339" s="164"/>
      <c r="F339" s="164"/>
      <c r="N339" s="187"/>
      <c r="O339" s="187"/>
      <c r="P339" s="185"/>
      <c r="Q339" s="185"/>
      <c r="R339" s="185"/>
      <c r="S339" s="185"/>
      <c r="T339" s="185"/>
      <c r="U339" s="185"/>
      <c r="V339" s="185"/>
      <c r="W339" s="185"/>
      <c r="X339" s="189"/>
      <c r="Y339" s="189"/>
      <c r="Z339" s="189"/>
      <c r="AA339" s="189"/>
      <c r="AB339" s="189"/>
      <c r="AC339" s="189"/>
      <c r="AD339" s="189"/>
      <c r="AE339" s="189"/>
      <c r="AF339" s="189"/>
      <c r="AG339" s="189"/>
      <c r="AH339" s="189"/>
      <c r="AI339" s="189"/>
      <c r="AJ339" s="189"/>
      <c r="AK339" s="189"/>
      <c r="AL339" s="189"/>
      <c r="AM339" s="189"/>
      <c r="AN339" s="189"/>
      <c r="AO339" s="189"/>
      <c r="AP339" s="189"/>
      <c r="AQ339" s="189"/>
      <c r="AR339" s="189"/>
    </row>
    <row r="340" spans="1:44" ht="15.75" x14ac:dyDescent="0.25">
      <c r="A340" s="166" t="s">
        <v>387</v>
      </c>
      <c r="B340" s="164"/>
      <c r="C340" s="164"/>
      <c r="D340" s="164"/>
      <c r="E340" s="164"/>
      <c r="F340" s="164"/>
      <c r="N340" s="74" t="s">
        <v>827</v>
      </c>
      <c r="O340" s="74"/>
      <c r="P340" s="177"/>
      <c r="Q340" s="177"/>
      <c r="R340" s="177"/>
      <c r="S340" s="177"/>
      <c r="T340" s="177"/>
      <c r="U340" s="177"/>
      <c r="V340" s="177"/>
      <c r="W340" s="177"/>
      <c r="X340" s="189"/>
      <c r="Y340" s="189"/>
      <c r="Z340" s="189"/>
      <c r="AA340" s="189"/>
      <c r="AB340" s="189"/>
      <c r="AC340" s="189"/>
      <c r="AD340" s="189"/>
      <c r="AE340" s="189"/>
      <c r="AF340" s="189"/>
      <c r="AG340" s="189"/>
      <c r="AH340" s="189"/>
      <c r="AI340" s="189"/>
      <c r="AJ340" s="189"/>
      <c r="AK340" s="189"/>
      <c r="AL340" s="189"/>
      <c r="AM340" s="189"/>
      <c r="AN340" s="189"/>
      <c r="AO340" s="189"/>
      <c r="AP340" s="189"/>
      <c r="AQ340" s="189"/>
      <c r="AR340" s="189"/>
    </row>
    <row r="341" spans="1:44" ht="18.75" x14ac:dyDescent="0.25">
      <c r="A341" s="166" t="s">
        <v>388</v>
      </c>
      <c r="B341" s="164"/>
      <c r="C341" s="164"/>
      <c r="D341" s="164"/>
      <c r="E341" s="164"/>
      <c r="F341" s="164"/>
      <c r="M341" s="178"/>
      <c r="N341" s="84"/>
      <c r="O341" s="182"/>
      <c r="P341" s="183"/>
      <c r="Q341" s="189"/>
      <c r="R341" s="189"/>
      <c r="S341" s="189"/>
      <c r="T341" s="189"/>
      <c r="U341" s="189"/>
      <c r="V341" s="189"/>
      <c r="W341" s="189"/>
      <c r="X341" s="189"/>
      <c r="Y341" s="189"/>
      <c r="Z341" s="189"/>
      <c r="AA341" s="189"/>
      <c r="AB341" s="189"/>
      <c r="AC341" s="189"/>
      <c r="AD341" s="189"/>
      <c r="AE341" s="189"/>
      <c r="AF341" s="189"/>
      <c r="AG341" s="189"/>
      <c r="AH341" s="189"/>
      <c r="AI341" s="189"/>
      <c r="AJ341" s="189"/>
      <c r="AK341" s="189"/>
      <c r="AL341" s="189"/>
      <c r="AM341" s="189"/>
      <c r="AN341" s="189"/>
      <c r="AO341" s="189"/>
      <c r="AP341" s="189"/>
      <c r="AQ341" s="189"/>
      <c r="AR341" s="189"/>
    </row>
    <row r="342" spans="1:44" ht="15" customHeight="1" x14ac:dyDescent="0.25">
      <c r="A342" s="166" t="s">
        <v>389</v>
      </c>
      <c r="B342" s="164"/>
      <c r="C342" s="164"/>
      <c r="D342" s="164"/>
      <c r="E342" s="164"/>
      <c r="F342" s="164"/>
      <c r="M342" s="254"/>
      <c r="N342" s="86" t="s">
        <v>828</v>
      </c>
      <c r="O342" s="76"/>
      <c r="P342" s="224"/>
      <c r="Q342" s="224"/>
      <c r="R342" s="224"/>
      <c r="S342" s="224"/>
      <c r="T342" s="224"/>
      <c r="U342" s="224"/>
      <c r="V342" s="177"/>
      <c r="W342" s="189"/>
      <c r="X342" s="189"/>
      <c r="Y342" s="189"/>
      <c r="Z342" s="189"/>
      <c r="AA342" s="189"/>
      <c r="AB342" s="189"/>
      <c r="AC342" s="189"/>
      <c r="AD342" s="189"/>
      <c r="AE342" s="189"/>
      <c r="AF342" s="189"/>
      <c r="AG342" s="189"/>
      <c r="AH342" s="189"/>
      <c r="AI342" s="189"/>
      <c r="AJ342" s="189"/>
      <c r="AK342" s="189"/>
      <c r="AL342" s="189"/>
      <c r="AM342" s="189"/>
      <c r="AN342" s="189"/>
      <c r="AO342" s="189"/>
      <c r="AP342" s="189"/>
      <c r="AQ342" s="189"/>
      <c r="AR342" s="189"/>
    </row>
    <row r="343" spans="1:44" ht="15.75" x14ac:dyDescent="0.25">
      <c r="A343" s="166" t="s">
        <v>390</v>
      </c>
      <c r="B343" s="164"/>
      <c r="C343" s="164"/>
      <c r="D343" s="164"/>
      <c r="E343" s="164"/>
      <c r="F343" s="164"/>
      <c r="M343" s="210"/>
      <c r="N343" s="84" t="s">
        <v>829</v>
      </c>
      <c r="O343" s="187"/>
      <c r="P343" s="185"/>
      <c r="Q343" s="212"/>
      <c r="R343" s="212"/>
      <c r="S343" s="212"/>
      <c r="T343" s="212"/>
      <c r="U343" s="212"/>
      <c r="V343" s="214"/>
      <c r="W343" s="255"/>
      <c r="X343" s="189"/>
      <c r="Y343" s="189"/>
      <c r="Z343" s="189"/>
      <c r="AA343" s="189"/>
      <c r="AB343" s="189"/>
      <c r="AC343" s="189"/>
      <c r="AD343" s="189"/>
      <c r="AE343" s="189"/>
      <c r="AF343" s="189"/>
      <c r="AG343" s="189"/>
      <c r="AH343" s="189"/>
      <c r="AI343" s="189"/>
      <c r="AJ343" s="189"/>
      <c r="AK343" s="189"/>
      <c r="AL343" s="189"/>
      <c r="AM343" s="189"/>
      <c r="AN343" s="189"/>
      <c r="AO343" s="189"/>
      <c r="AP343" s="189"/>
      <c r="AQ343" s="189"/>
      <c r="AR343" s="189"/>
    </row>
    <row r="344" spans="1:44" ht="15.75" x14ac:dyDescent="0.25">
      <c r="A344" s="166" t="s">
        <v>391</v>
      </c>
      <c r="B344" s="164"/>
      <c r="C344" s="164"/>
      <c r="D344" s="164"/>
      <c r="E344" s="164"/>
      <c r="F344" s="164"/>
      <c r="M344" s="213"/>
      <c r="N344" s="84" t="s">
        <v>830</v>
      </c>
      <c r="O344" s="187"/>
      <c r="P344" s="185"/>
      <c r="Q344" s="215"/>
      <c r="R344" s="215"/>
      <c r="S344" s="215"/>
      <c r="T344" s="215"/>
      <c r="U344" s="215"/>
      <c r="V344" s="189"/>
      <c r="W344" s="189"/>
      <c r="X344" s="189"/>
      <c r="Y344" s="189"/>
      <c r="Z344" s="189"/>
      <c r="AA344" s="189"/>
      <c r="AB344" s="189"/>
      <c r="AC344" s="189"/>
      <c r="AD344" s="189"/>
      <c r="AE344" s="189"/>
      <c r="AF344" s="189"/>
      <c r="AG344" s="189"/>
      <c r="AH344" s="189"/>
      <c r="AI344" s="189"/>
      <c r="AJ344" s="189"/>
      <c r="AK344" s="189"/>
      <c r="AL344" s="189"/>
      <c r="AM344" s="189"/>
      <c r="AN344" s="189"/>
      <c r="AO344" s="189"/>
      <c r="AP344" s="189"/>
      <c r="AQ344" s="189"/>
      <c r="AR344" s="189"/>
    </row>
    <row r="345" spans="1:44" ht="15.75" x14ac:dyDescent="0.25">
      <c r="A345" s="166" t="s">
        <v>392</v>
      </c>
      <c r="B345" s="164"/>
      <c r="C345" s="164"/>
      <c r="D345" s="164"/>
      <c r="E345" s="164"/>
      <c r="F345" s="164"/>
      <c r="M345" s="213"/>
      <c r="N345" s="84" t="s">
        <v>831</v>
      </c>
      <c r="O345" s="187"/>
      <c r="P345" s="185"/>
      <c r="Q345" s="215"/>
      <c r="R345" s="215"/>
      <c r="S345" s="215"/>
      <c r="T345" s="215"/>
      <c r="U345" s="215"/>
      <c r="V345" s="185"/>
      <c r="W345" s="185"/>
      <c r="X345" s="189"/>
      <c r="Y345" s="189"/>
      <c r="Z345" s="189"/>
      <c r="AA345" s="189"/>
      <c r="AB345" s="189"/>
      <c r="AC345" s="189"/>
      <c r="AD345" s="189"/>
      <c r="AE345" s="189"/>
      <c r="AF345" s="189"/>
      <c r="AG345" s="189"/>
      <c r="AH345" s="189"/>
      <c r="AI345" s="189"/>
      <c r="AJ345" s="189"/>
      <c r="AK345" s="189"/>
      <c r="AL345" s="189"/>
      <c r="AM345" s="189"/>
      <c r="AN345" s="189"/>
      <c r="AO345" s="189"/>
      <c r="AP345" s="189"/>
      <c r="AQ345" s="189"/>
      <c r="AR345" s="189"/>
    </row>
    <row r="346" spans="1:44" ht="15.75" x14ac:dyDescent="0.25">
      <c r="A346" s="166" t="s">
        <v>393</v>
      </c>
      <c r="B346" s="164"/>
      <c r="C346" s="164"/>
      <c r="D346" s="164"/>
      <c r="E346" s="164"/>
      <c r="F346" s="164"/>
      <c r="M346" s="213"/>
      <c r="N346" s="84" t="s">
        <v>832</v>
      </c>
      <c r="O346" s="187"/>
      <c r="P346" s="185"/>
      <c r="Q346" s="215"/>
      <c r="R346" s="215"/>
      <c r="S346" s="215"/>
      <c r="T346" s="215"/>
      <c r="U346" s="215"/>
      <c r="V346" s="185"/>
      <c r="W346" s="185"/>
      <c r="X346" s="189"/>
      <c r="Y346" s="189"/>
      <c r="Z346" s="189"/>
      <c r="AA346" s="189"/>
      <c r="AB346" s="189"/>
      <c r="AC346" s="189"/>
      <c r="AD346" s="189"/>
      <c r="AE346" s="189"/>
      <c r="AF346" s="189"/>
      <c r="AG346" s="189"/>
      <c r="AH346" s="189"/>
      <c r="AI346" s="189"/>
      <c r="AJ346" s="189"/>
      <c r="AK346" s="189"/>
      <c r="AL346" s="189"/>
      <c r="AM346" s="189"/>
      <c r="AN346" s="189"/>
      <c r="AO346" s="189"/>
      <c r="AP346" s="189"/>
      <c r="AQ346" s="189"/>
      <c r="AR346" s="189"/>
    </row>
    <row r="347" spans="1:44" ht="15.75" x14ac:dyDescent="0.25">
      <c r="A347" s="166" t="s">
        <v>394</v>
      </c>
      <c r="B347" s="164"/>
      <c r="C347" s="164"/>
      <c r="D347" s="164"/>
      <c r="E347" s="164"/>
      <c r="F347" s="164"/>
      <c r="M347" s="213"/>
      <c r="N347" s="84" t="s">
        <v>833</v>
      </c>
      <c r="O347" s="187"/>
      <c r="P347" s="185"/>
      <c r="Q347" s="215"/>
      <c r="R347" s="215"/>
      <c r="S347" s="215"/>
      <c r="T347" s="215"/>
      <c r="U347" s="215"/>
      <c r="V347" s="185"/>
      <c r="W347" s="185"/>
      <c r="X347" s="189"/>
      <c r="Y347" s="189"/>
      <c r="Z347" s="189"/>
      <c r="AA347" s="189"/>
      <c r="AB347" s="189"/>
      <c r="AC347" s="189"/>
      <c r="AD347" s="189"/>
      <c r="AE347" s="189"/>
      <c r="AF347" s="189"/>
      <c r="AG347" s="189"/>
      <c r="AH347" s="189"/>
      <c r="AI347" s="189"/>
      <c r="AJ347" s="189"/>
      <c r="AK347" s="189"/>
      <c r="AL347" s="189"/>
      <c r="AM347" s="189"/>
      <c r="AN347" s="189"/>
      <c r="AO347" s="189"/>
      <c r="AP347" s="189"/>
      <c r="AQ347" s="189"/>
      <c r="AR347" s="189"/>
    </row>
    <row r="348" spans="1:44" ht="15.75" x14ac:dyDescent="0.25">
      <c r="A348" s="166" t="s">
        <v>395</v>
      </c>
      <c r="B348" s="164"/>
      <c r="C348" s="164"/>
      <c r="D348" s="164"/>
      <c r="E348" s="164"/>
      <c r="F348" s="164"/>
      <c r="M348" s="210"/>
      <c r="N348" s="84" t="s">
        <v>834</v>
      </c>
      <c r="O348" s="187"/>
      <c r="P348" s="185"/>
      <c r="Q348" s="210"/>
      <c r="R348" s="210"/>
      <c r="S348" s="210"/>
      <c r="T348" s="210"/>
      <c r="U348" s="210"/>
      <c r="V348" s="185"/>
      <c r="W348" s="185"/>
      <c r="X348" s="189"/>
      <c r="Y348" s="189"/>
      <c r="Z348" s="189"/>
      <c r="AA348" s="189"/>
      <c r="AB348" s="189"/>
      <c r="AC348" s="189"/>
      <c r="AD348" s="189"/>
      <c r="AE348" s="189"/>
      <c r="AF348" s="189"/>
      <c r="AG348" s="189"/>
      <c r="AH348" s="189"/>
      <c r="AI348" s="189"/>
      <c r="AJ348" s="189"/>
      <c r="AK348" s="189"/>
      <c r="AL348" s="189"/>
      <c r="AM348" s="189"/>
      <c r="AN348" s="189"/>
      <c r="AO348" s="189"/>
      <c r="AP348" s="189"/>
      <c r="AQ348" s="189"/>
      <c r="AR348" s="189"/>
    </row>
    <row r="349" spans="1:44" ht="15.75" x14ac:dyDescent="0.25">
      <c r="A349" s="166" t="s">
        <v>396</v>
      </c>
      <c r="B349" s="164"/>
      <c r="C349" s="164"/>
      <c r="D349" s="164"/>
      <c r="E349" s="164"/>
      <c r="F349" s="164"/>
      <c r="M349" s="213"/>
      <c r="N349" s="84" t="s">
        <v>835</v>
      </c>
      <c r="O349" s="187"/>
      <c r="P349" s="185"/>
      <c r="Q349" s="215"/>
      <c r="R349" s="215"/>
      <c r="S349" s="215"/>
      <c r="T349" s="215"/>
      <c r="U349" s="215"/>
      <c r="V349" s="185"/>
      <c r="W349" s="185"/>
      <c r="X349" s="189"/>
      <c r="Y349" s="189"/>
      <c r="Z349" s="189"/>
      <c r="AA349" s="189"/>
      <c r="AB349" s="189"/>
      <c r="AC349" s="189"/>
      <c r="AD349" s="189"/>
      <c r="AE349" s="189"/>
      <c r="AF349" s="189"/>
      <c r="AG349" s="189"/>
      <c r="AH349" s="189"/>
      <c r="AI349" s="189"/>
      <c r="AJ349" s="189"/>
      <c r="AK349" s="189"/>
      <c r="AL349" s="189"/>
      <c r="AM349" s="189"/>
      <c r="AN349" s="189"/>
      <c r="AO349" s="189"/>
      <c r="AP349" s="189"/>
      <c r="AQ349" s="189"/>
      <c r="AR349" s="189"/>
    </row>
    <row r="350" spans="1:44" ht="15.75" x14ac:dyDescent="0.25">
      <c r="A350" s="166" t="s">
        <v>397</v>
      </c>
      <c r="B350" s="164"/>
      <c r="C350" s="164"/>
      <c r="D350" s="164"/>
      <c r="E350" s="164"/>
      <c r="F350" s="164"/>
      <c r="M350" s="213"/>
      <c r="N350" s="84" t="s">
        <v>836</v>
      </c>
      <c r="O350" s="187"/>
      <c r="P350" s="185"/>
      <c r="Q350" s="215"/>
      <c r="R350" s="215"/>
      <c r="S350" s="215"/>
      <c r="T350" s="215"/>
      <c r="U350" s="215"/>
      <c r="V350" s="185"/>
      <c r="W350" s="185"/>
      <c r="X350" s="189"/>
      <c r="Y350" s="189"/>
      <c r="Z350" s="189"/>
      <c r="AA350" s="189"/>
      <c r="AB350" s="189"/>
      <c r="AC350" s="189"/>
      <c r="AD350" s="189"/>
      <c r="AE350" s="189"/>
      <c r="AF350" s="189"/>
      <c r="AG350" s="189"/>
      <c r="AH350" s="189"/>
      <c r="AI350" s="189"/>
      <c r="AJ350" s="189"/>
      <c r="AK350" s="189"/>
      <c r="AL350" s="189"/>
      <c r="AM350" s="189"/>
      <c r="AN350" s="189"/>
      <c r="AO350" s="189"/>
      <c r="AP350" s="189"/>
      <c r="AQ350" s="189"/>
      <c r="AR350" s="189"/>
    </row>
    <row r="351" spans="1:44" ht="15.75" x14ac:dyDescent="0.25">
      <c r="A351" s="166" t="s">
        <v>398</v>
      </c>
      <c r="B351" s="164"/>
      <c r="C351" s="164"/>
      <c r="D351" s="164"/>
      <c r="E351" s="164"/>
      <c r="F351" s="164"/>
      <c r="M351" s="216"/>
      <c r="N351" s="90"/>
      <c r="O351" s="84"/>
      <c r="P351" s="189"/>
      <c r="Q351" s="189"/>
      <c r="R351" s="189"/>
      <c r="S351" s="189"/>
      <c r="T351" s="189"/>
      <c r="U351" s="189"/>
      <c r="V351" s="185"/>
      <c r="W351" s="185"/>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row>
    <row r="352" spans="1:44" ht="15.75" x14ac:dyDescent="0.25">
      <c r="A352" s="166" t="s">
        <v>399</v>
      </c>
      <c r="B352" s="164"/>
      <c r="C352" s="164"/>
      <c r="D352" s="164"/>
      <c r="E352" s="164"/>
      <c r="F352" s="164"/>
      <c r="M352" s="256"/>
      <c r="N352" s="91" t="s">
        <v>837</v>
      </c>
      <c r="O352" s="74" t="s">
        <v>917</v>
      </c>
      <c r="P352" s="189"/>
      <c r="Q352" s="189"/>
      <c r="R352" s="189"/>
      <c r="S352" s="189"/>
      <c r="T352" s="189"/>
      <c r="U352" s="189"/>
      <c r="V352" s="185"/>
      <c r="W352" s="185"/>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row>
    <row r="353" spans="1:44" ht="15.75" x14ac:dyDescent="0.25">
      <c r="A353" s="166" t="s">
        <v>400</v>
      </c>
      <c r="B353" s="164"/>
      <c r="C353" s="164"/>
      <c r="D353" s="164"/>
      <c r="E353" s="164"/>
      <c r="F353" s="164"/>
      <c r="M353" s="192"/>
      <c r="N353" s="89" t="s">
        <v>838</v>
      </c>
      <c r="O353" s="187"/>
      <c r="P353" s="197"/>
      <c r="Q353" s="189"/>
      <c r="R353" s="189"/>
      <c r="S353" s="189"/>
      <c r="T353" s="189"/>
      <c r="U353" s="189"/>
      <c r="V353" s="189"/>
      <c r="W353" s="185"/>
      <c r="X353" s="189"/>
      <c r="Y353" s="189"/>
      <c r="Z353" s="189"/>
      <c r="AA353" s="189"/>
      <c r="AB353" s="189"/>
      <c r="AC353" s="189"/>
      <c r="AD353" s="189"/>
      <c r="AE353" s="189"/>
      <c r="AF353" s="189"/>
      <c r="AG353" s="189"/>
      <c r="AH353" s="189"/>
      <c r="AI353" s="189"/>
      <c r="AJ353" s="189"/>
      <c r="AK353" s="189"/>
      <c r="AL353" s="189"/>
      <c r="AM353" s="189"/>
      <c r="AN353" s="189"/>
      <c r="AO353" s="189"/>
      <c r="AP353" s="189"/>
      <c r="AQ353" s="189"/>
      <c r="AR353" s="189"/>
    </row>
    <row r="354" spans="1:44" ht="15.75" x14ac:dyDescent="0.25">
      <c r="A354" s="166" t="s">
        <v>401</v>
      </c>
      <c r="B354" s="164"/>
      <c r="C354" s="164"/>
      <c r="D354" s="164"/>
      <c r="E354" s="164"/>
      <c r="F354" s="164"/>
      <c r="M354" s="245"/>
      <c r="N354" s="84" t="s">
        <v>839</v>
      </c>
      <c r="O354" s="84"/>
      <c r="P354" s="185"/>
      <c r="Q354" s="215"/>
      <c r="R354" s="215"/>
      <c r="S354" s="215"/>
      <c r="T354" s="215"/>
      <c r="U354" s="215"/>
      <c r="V354" s="189"/>
      <c r="W354" s="185"/>
      <c r="X354" s="189"/>
      <c r="Y354" s="189"/>
      <c r="Z354" s="189"/>
      <c r="AA354" s="189"/>
      <c r="AB354" s="189"/>
      <c r="AC354" s="189"/>
      <c r="AD354" s="189"/>
      <c r="AE354" s="189"/>
      <c r="AF354" s="189"/>
      <c r="AG354" s="189"/>
      <c r="AH354" s="189"/>
      <c r="AI354" s="189"/>
      <c r="AJ354" s="189"/>
      <c r="AK354" s="189"/>
      <c r="AL354" s="189"/>
      <c r="AM354" s="189"/>
      <c r="AN354" s="189"/>
      <c r="AO354" s="189"/>
      <c r="AP354" s="189"/>
      <c r="AQ354" s="189"/>
      <c r="AR354" s="189"/>
    </row>
    <row r="355" spans="1:44" ht="15.75" x14ac:dyDescent="0.25">
      <c r="A355" s="166" t="s">
        <v>402</v>
      </c>
      <c r="B355" s="164"/>
      <c r="C355" s="164"/>
      <c r="D355" s="164"/>
      <c r="E355" s="164"/>
      <c r="F355" s="164"/>
      <c r="M355" s="245"/>
      <c r="N355" s="84" t="s">
        <v>840</v>
      </c>
      <c r="O355" s="84"/>
      <c r="P355" s="185"/>
      <c r="Q355" s="215"/>
      <c r="R355" s="215"/>
      <c r="S355" s="215"/>
      <c r="T355" s="215"/>
      <c r="U355" s="215"/>
      <c r="V355" s="189"/>
      <c r="W355" s="185"/>
      <c r="X355" s="189"/>
      <c r="Y355" s="189"/>
      <c r="Z355" s="189"/>
      <c r="AA355" s="189"/>
      <c r="AB355" s="189"/>
      <c r="AC355" s="189"/>
      <c r="AD355" s="189"/>
      <c r="AE355" s="189"/>
      <c r="AF355" s="189"/>
      <c r="AG355" s="189"/>
      <c r="AH355" s="189"/>
      <c r="AI355" s="189"/>
      <c r="AJ355" s="189"/>
      <c r="AK355" s="189"/>
      <c r="AL355" s="189"/>
      <c r="AM355" s="189"/>
      <c r="AN355" s="189"/>
      <c r="AO355" s="189"/>
      <c r="AP355" s="189"/>
      <c r="AQ355" s="189"/>
      <c r="AR355" s="189"/>
    </row>
    <row r="356" spans="1:44" ht="15.75" x14ac:dyDescent="0.25">
      <c r="A356" s="166" t="s">
        <v>403</v>
      </c>
      <c r="B356" s="164"/>
      <c r="C356" s="164"/>
      <c r="D356" s="164"/>
      <c r="E356" s="164"/>
      <c r="F356" s="164"/>
      <c r="M356" s="245"/>
      <c r="N356" s="84" t="s">
        <v>841</v>
      </c>
      <c r="O356" s="84"/>
      <c r="P356" s="185"/>
      <c r="Q356" s="215"/>
      <c r="R356" s="215"/>
      <c r="S356" s="215"/>
      <c r="T356" s="215"/>
      <c r="U356" s="215"/>
      <c r="V356" s="189"/>
      <c r="W356" s="185"/>
      <c r="X356" s="189"/>
      <c r="Y356" s="189"/>
      <c r="Z356" s="189"/>
      <c r="AA356" s="189"/>
      <c r="AB356" s="189"/>
      <c r="AC356" s="189"/>
      <c r="AD356" s="189"/>
      <c r="AE356" s="189"/>
      <c r="AF356" s="189"/>
      <c r="AG356" s="189"/>
      <c r="AH356" s="189"/>
      <c r="AI356" s="189"/>
      <c r="AJ356" s="189"/>
      <c r="AK356" s="189"/>
      <c r="AL356" s="189"/>
      <c r="AM356" s="189"/>
      <c r="AN356" s="189"/>
      <c r="AO356" s="189"/>
      <c r="AP356" s="189"/>
      <c r="AQ356" s="189"/>
      <c r="AR356" s="189"/>
    </row>
    <row r="357" spans="1:44" ht="15.75" x14ac:dyDescent="0.25">
      <c r="A357" s="166" t="s">
        <v>404</v>
      </c>
      <c r="B357" s="164"/>
      <c r="C357" s="164"/>
      <c r="D357" s="164"/>
      <c r="E357" s="164"/>
      <c r="F357" s="164"/>
      <c r="M357" s="245"/>
      <c r="N357" s="84" t="s">
        <v>842</v>
      </c>
      <c r="O357" s="84"/>
      <c r="P357" s="185"/>
      <c r="Q357" s="215"/>
      <c r="R357" s="215"/>
      <c r="S357" s="215"/>
      <c r="T357" s="215"/>
      <c r="U357" s="215"/>
      <c r="V357" s="189"/>
      <c r="W357" s="185"/>
      <c r="X357" s="189"/>
      <c r="Y357" s="189"/>
      <c r="Z357" s="189"/>
      <c r="AA357" s="189"/>
      <c r="AB357" s="189"/>
      <c r="AC357" s="189"/>
      <c r="AD357" s="189"/>
      <c r="AE357" s="189"/>
      <c r="AF357" s="189"/>
      <c r="AG357" s="189"/>
      <c r="AH357" s="189"/>
      <c r="AI357" s="189"/>
      <c r="AJ357" s="189"/>
      <c r="AK357" s="189"/>
      <c r="AL357" s="189"/>
      <c r="AM357" s="189"/>
      <c r="AN357" s="189"/>
      <c r="AO357" s="189"/>
      <c r="AP357" s="189"/>
      <c r="AQ357" s="189"/>
      <c r="AR357" s="189"/>
    </row>
    <row r="358" spans="1:44" ht="15.75" x14ac:dyDescent="0.25">
      <c r="A358" s="166" t="s">
        <v>405</v>
      </c>
      <c r="B358" s="164"/>
      <c r="C358" s="164"/>
      <c r="D358" s="164"/>
      <c r="E358" s="164"/>
      <c r="F358" s="164"/>
      <c r="M358" s="245"/>
      <c r="N358" s="84" t="s">
        <v>843</v>
      </c>
      <c r="O358" s="84"/>
      <c r="P358" s="185"/>
      <c r="Q358" s="215"/>
      <c r="R358" s="215"/>
      <c r="S358" s="215"/>
      <c r="T358" s="215"/>
      <c r="U358" s="215"/>
      <c r="V358" s="189"/>
      <c r="W358" s="185"/>
      <c r="X358" s="189"/>
      <c r="Y358" s="189"/>
      <c r="Z358" s="189"/>
      <c r="AA358" s="189"/>
      <c r="AB358" s="189"/>
      <c r="AC358" s="189"/>
      <c r="AD358" s="189"/>
      <c r="AE358" s="189"/>
      <c r="AF358" s="189"/>
      <c r="AG358" s="189"/>
      <c r="AH358" s="189"/>
      <c r="AI358" s="189"/>
      <c r="AJ358" s="189"/>
      <c r="AK358" s="189"/>
      <c r="AL358" s="189"/>
      <c r="AM358" s="189"/>
      <c r="AN358" s="189"/>
      <c r="AO358" s="189"/>
      <c r="AP358" s="189"/>
      <c r="AQ358" s="189"/>
      <c r="AR358" s="189"/>
    </row>
    <row r="359" spans="1:44" ht="15.75" x14ac:dyDescent="0.25">
      <c r="A359" s="166" t="s">
        <v>406</v>
      </c>
      <c r="B359" s="164"/>
      <c r="C359" s="164"/>
      <c r="D359" s="164"/>
      <c r="E359" s="164"/>
      <c r="F359" s="164"/>
      <c r="M359" s="245"/>
      <c r="N359" s="84" t="s">
        <v>844</v>
      </c>
      <c r="O359" s="84"/>
      <c r="P359" s="185"/>
      <c r="Q359" s="215"/>
      <c r="R359" s="215"/>
      <c r="S359" s="215"/>
      <c r="T359" s="215"/>
      <c r="U359" s="215"/>
      <c r="V359" s="189"/>
      <c r="W359" s="185"/>
      <c r="X359" s="189"/>
      <c r="Y359" s="189"/>
      <c r="Z359" s="189"/>
      <c r="AA359" s="189"/>
      <c r="AB359" s="189"/>
      <c r="AC359" s="189"/>
      <c r="AD359" s="189"/>
      <c r="AE359" s="189"/>
      <c r="AF359" s="189"/>
      <c r="AG359" s="189"/>
      <c r="AH359" s="189"/>
      <c r="AI359" s="189"/>
      <c r="AJ359" s="189"/>
      <c r="AK359" s="189"/>
      <c r="AL359" s="189"/>
      <c r="AM359" s="189"/>
      <c r="AN359" s="189"/>
      <c r="AO359" s="189"/>
      <c r="AP359" s="189"/>
      <c r="AQ359" s="189"/>
      <c r="AR359" s="189"/>
    </row>
    <row r="360" spans="1:44" ht="15.75" x14ac:dyDescent="0.25">
      <c r="A360" s="166" t="s">
        <v>407</v>
      </c>
      <c r="B360" s="164"/>
      <c r="C360" s="164"/>
      <c r="D360" s="164"/>
      <c r="E360" s="164"/>
      <c r="F360" s="164"/>
      <c r="M360" s="245"/>
      <c r="N360" s="84" t="s">
        <v>845</v>
      </c>
      <c r="O360" s="84"/>
      <c r="P360" s="185"/>
      <c r="Q360" s="215"/>
      <c r="R360" s="215"/>
      <c r="S360" s="215"/>
      <c r="T360" s="215"/>
      <c r="U360" s="215"/>
      <c r="V360" s="189"/>
      <c r="W360" s="185"/>
      <c r="X360" s="189"/>
      <c r="Y360" s="189"/>
      <c r="Z360" s="189"/>
      <c r="AA360" s="189"/>
      <c r="AB360" s="189"/>
      <c r="AC360" s="189"/>
      <c r="AD360" s="189"/>
      <c r="AE360" s="189"/>
      <c r="AF360" s="189"/>
      <c r="AG360" s="189"/>
      <c r="AH360" s="189"/>
      <c r="AI360" s="189"/>
      <c r="AJ360" s="189"/>
      <c r="AK360" s="189"/>
      <c r="AL360" s="189"/>
      <c r="AM360" s="189"/>
      <c r="AN360" s="189"/>
      <c r="AO360" s="189"/>
      <c r="AP360" s="189"/>
      <c r="AQ360" s="189"/>
      <c r="AR360" s="189"/>
    </row>
    <row r="361" spans="1:44" ht="15.75" x14ac:dyDescent="0.25">
      <c r="A361" s="166" t="s">
        <v>408</v>
      </c>
      <c r="B361" s="164"/>
      <c r="C361" s="164"/>
      <c r="D361" s="164"/>
      <c r="E361" s="164"/>
      <c r="F361" s="164"/>
      <c r="M361" s="245"/>
      <c r="N361" s="84" t="s">
        <v>846</v>
      </c>
      <c r="O361" s="84"/>
      <c r="P361" s="185"/>
      <c r="Q361" s="215"/>
      <c r="R361" s="215"/>
      <c r="S361" s="215"/>
      <c r="T361" s="215"/>
      <c r="U361" s="215"/>
      <c r="V361" s="189"/>
      <c r="W361" s="185"/>
      <c r="X361" s="189"/>
      <c r="Y361" s="189"/>
      <c r="Z361" s="189"/>
      <c r="AA361" s="189"/>
      <c r="AB361" s="189"/>
      <c r="AC361" s="189"/>
      <c r="AD361" s="189"/>
      <c r="AE361" s="189"/>
      <c r="AF361" s="189"/>
      <c r="AG361" s="189"/>
      <c r="AH361" s="189"/>
      <c r="AI361" s="189"/>
      <c r="AJ361" s="189"/>
      <c r="AK361" s="189"/>
      <c r="AL361" s="189"/>
      <c r="AM361" s="189"/>
      <c r="AN361" s="189"/>
      <c r="AO361" s="189"/>
      <c r="AP361" s="189"/>
      <c r="AQ361" s="189"/>
      <c r="AR361" s="189"/>
    </row>
    <row r="362" spans="1:44" ht="15.75" x14ac:dyDescent="0.25">
      <c r="A362" s="166" t="s">
        <v>409</v>
      </c>
      <c r="B362" s="164"/>
      <c r="C362" s="164"/>
      <c r="D362" s="164"/>
      <c r="E362" s="164"/>
      <c r="F362" s="164"/>
      <c r="M362" s="245"/>
      <c r="N362" s="84" t="s">
        <v>847</v>
      </c>
      <c r="O362" s="84"/>
      <c r="P362" s="185"/>
      <c r="Q362" s="215"/>
      <c r="R362" s="215"/>
      <c r="S362" s="215"/>
      <c r="T362" s="215"/>
      <c r="U362" s="215"/>
      <c r="V362" s="189"/>
      <c r="W362" s="185"/>
      <c r="X362" s="185"/>
      <c r="Y362" s="185"/>
      <c r="Z362" s="185"/>
      <c r="AA362" s="185"/>
      <c r="AB362" s="185"/>
      <c r="AC362" s="185"/>
      <c r="AD362" s="185"/>
      <c r="AE362" s="185"/>
      <c r="AF362" s="185"/>
      <c r="AG362" s="185"/>
      <c r="AH362" s="185"/>
      <c r="AI362" s="185"/>
    </row>
    <row r="363" spans="1:44" ht="15.75" x14ac:dyDescent="0.25">
      <c r="A363" s="166" t="s">
        <v>410</v>
      </c>
      <c r="B363" s="164"/>
      <c r="C363" s="164"/>
      <c r="D363" s="164"/>
      <c r="E363" s="164"/>
      <c r="F363" s="164"/>
      <c r="M363" s="245"/>
      <c r="N363" s="84" t="s">
        <v>848</v>
      </c>
      <c r="O363" s="84"/>
      <c r="P363" s="185"/>
      <c r="Q363" s="215"/>
      <c r="R363" s="215"/>
      <c r="S363" s="215"/>
      <c r="T363" s="215"/>
      <c r="U363" s="215"/>
      <c r="V363" s="189"/>
      <c r="W363" s="185"/>
      <c r="X363" s="177"/>
      <c r="Y363" s="177"/>
      <c r="Z363" s="177"/>
      <c r="AA363" s="177"/>
      <c r="AB363" s="177"/>
      <c r="AC363" s="177"/>
      <c r="AD363" s="177"/>
      <c r="AE363" s="177"/>
      <c r="AF363" s="177"/>
      <c r="AG363" s="177"/>
      <c r="AH363" s="177"/>
      <c r="AI363" s="177"/>
      <c r="AJ363" s="177"/>
      <c r="AK363" s="177"/>
      <c r="AL363" s="177"/>
      <c r="AM363" s="177"/>
      <c r="AN363" s="177"/>
      <c r="AO363" s="177"/>
      <c r="AP363" s="177"/>
      <c r="AQ363" s="177"/>
      <c r="AR363" s="177"/>
    </row>
    <row r="364" spans="1:44" ht="15.75" x14ac:dyDescent="0.25">
      <c r="A364" s="166" t="s">
        <v>411</v>
      </c>
      <c r="B364" s="164"/>
      <c r="C364" s="164"/>
      <c r="D364" s="164"/>
      <c r="E364" s="164"/>
      <c r="F364" s="164"/>
      <c r="M364" s="245"/>
      <c r="N364" s="92" t="s">
        <v>849</v>
      </c>
      <c r="O364" s="84"/>
      <c r="P364" s="185"/>
      <c r="Q364" s="215"/>
      <c r="R364" s="215"/>
      <c r="S364" s="215"/>
      <c r="T364" s="215"/>
      <c r="U364" s="215"/>
      <c r="V364" s="189"/>
      <c r="W364" s="185"/>
      <c r="X364" s="189"/>
      <c r="Y364" s="189"/>
      <c r="Z364" s="189"/>
      <c r="AA364" s="189"/>
      <c r="AB364" s="189"/>
      <c r="AC364" s="189"/>
      <c r="AD364" s="189"/>
      <c r="AE364" s="189"/>
      <c r="AF364" s="189"/>
      <c r="AG364" s="189"/>
      <c r="AH364" s="189"/>
      <c r="AI364" s="189"/>
      <c r="AJ364" s="178"/>
      <c r="AK364" s="178"/>
      <c r="AL364" s="178"/>
      <c r="AM364" s="178"/>
      <c r="AN364" s="178"/>
      <c r="AO364" s="178"/>
      <c r="AP364" s="178"/>
      <c r="AQ364" s="178"/>
      <c r="AR364" s="178"/>
    </row>
    <row r="365" spans="1:44" ht="15.75" x14ac:dyDescent="0.25">
      <c r="A365" s="166" t="s">
        <v>412</v>
      </c>
      <c r="B365" s="164"/>
      <c r="C365" s="164"/>
      <c r="D365" s="164"/>
      <c r="E365" s="164"/>
      <c r="F365" s="164"/>
      <c r="M365" s="245"/>
      <c r="N365" s="80" t="s">
        <v>850</v>
      </c>
      <c r="O365" s="187"/>
      <c r="P365" s="189"/>
      <c r="Q365" s="222"/>
      <c r="R365" s="189"/>
      <c r="S365" s="189"/>
      <c r="T365" s="189"/>
      <c r="U365" s="215"/>
      <c r="V365" s="189"/>
      <c r="W365" s="185"/>
      <c r="X365" s="189"/>
      <c r="Y365" s="189"/>
      <c r="Z365" s="189"/>
      <c r="AA365" s="188"/>
      <c r="AB365" s="189"/>
      <c r="AC365" s="177"/>
      <c r="AD365" s="199"/>
      <c r="AE365" s="186"/>
      <c r="AF365" s="189"/>
      <c r="AG365" s="189"/>
      <c r="AH365" s="189"/>
      <c r="AI365" s="189"/>
      <c r="AJ365" s="178"/>
      <c r="AK365" s="178"/>
      <c r="AL365" s="189"/>
      <c r="AR365" s="189"/>
    </row>
    <row r="366" spans="1:44" ht="15.75" x14ac:dyDescent="0.25">
      <c r="A366" s="166" t="s">
        <v>413</v>
      </c>
      <c r="B366" s="164"/>
      <c r="C366" s="164"/>
      <c r="D366" s="164"/>
      <c r="E366" s="164"/>
      <c r="F366" s="164"/>
      <c r="M366" s="245"/>
      <c r="N366" s="78" t="s">
        <v>851</v>
      </c>
      <c r="O366" s="187"/>
      <c r="P366" s="185"/>
      <c r="Q366" s="215"/>
      <c r="R366" s="215"/>
      <c r="S366" s="215"/>
      <c r="T366" s="215"/>
      <c r="U366" s="215"/>
      <c r="V366" s="189"/>
      <c r="W366" s="185"/>
      <c r="X366" s="222"/>
      <c r="Y366" s="189"/>
      <c r="Z366" s="189"/>
      <c r="AA366" s="188"/>
      <c r="AB366" s="189"/>
      <c r="AC366" s="214"/>
      <c r="AD366" s="189"/>
      <c r="AE366" s="239"/>
      <c r="AF366" s="189"/>
      <c r="AG366" s="189"/>
      <c r="AH366" s="189"/>
      <c r="AI366" s="189"/>
      <c r="AJ366" s="178"/>
      <c r="AK366" s="189"/>
      <c r="AL366" s="257"/>
      <c r="AR366" s="189"/>
    </row>
    <row r="367" spans="1:44" ht="12.75" customHeight="1" x14ac:dyDescent="0.25">
      <c r="A367" s="166" t="s">
        <v>414</v>
      </c>
      <c r="B367" s="164"/>
      <c r="C367" s="164"/>
      <c r="D367" s="164"/>
      <c r="E367" s="164"/>
      <c r="F367" s="164"/>
      <c r="M367" s="245"/>
      <c r="N367" s="78" t="s">
        <v>852</v>
      </c>
      <c r="O367" s="187"/>
      <c r="P367" s="185"/>
      <c r="Q367" s="215"/>
      <c r="R367" s="215"/>
      <c r="S367" s="215"/>
      <c r="T367" s="215"/>
      <c r="U367" s="258"/>
      <c r="V367" s="188"/>
      <c r="W367" s="185"/>
      <c r="X367" s="222"/>
      <c r="Y367" s="189"/>
      <c r="Z367" s="189"/>
      <c r="AA367" s="189"/>
      <c r="AB367" s="189"/>
      <c r="AC367" s="189"/>
      <c r="AD367" s="189"/>
      <c r="AE367" s="189"/>
      <c r="AF367" s="189"/>
      <c r="AG367" s="189"/>
      <c r="AH367" s="189"/>
      <c r="AI367" s="189"/>
      <c r="AJ367" s="178"/>
      <c r="AK367" s="178"/>
      <c r="AL367" s="247"/>
      <c r="AR367" s="247"/>
    </row>
    <row r="368" spans="1:44" ht="15.75" x14ac:dyDescent="0.25">
      <c r="A368" s="166" t="s">
        <v>415</v>
      </c>
      <c r="B368" s="164"/>
      <c r="C368" s="164"/>
      <c r="D368" s="164"/>
      <c r="E368" s="164"/>
      <c r="F368" s="164"/>
      <c r="M368" s="245"/>
      <c r="N368" s="78" t="s">
        <v>853</v>
      </c>
      <c r="O368" s="187"/>
      <c r="P368" s="185"/>
      <c r="Q368" s="215"/>
      <c r="R368" s="215"/>
      <c r="S368" s="215"/>
      <c r="T368" s="215"/>
      <c r="U368" s="258"/>
      <c r="V368" s="188"/>
      <c r="W368" s="215"/>
      <c r="X368" s="185"/>
      <c r="Y368" s="185"/>
      <c r="Z368" s="185"/>
      <c r="AA368" s="185"/>
      <c r="AB368" s="189"/>
      <c r="AC368" s="185"/>
      <c r="AD368" s="185"/>
      <c r="AE368" s="185"/>
      <c r="AF368" s="185"/>
      <c r="AG368" s="185"/>
      <c r="AH368" s="185"/>
      <c r="AI368" s="185"/>
      <c r="AK368" s="247"/>
      <c r="AL368" s="247"/>
      <c r="AR368" s="247"/>
    </row>
    <row r="369" spans="1:44" ht="15.75" x14ac:dyDescent="0.25">
      <c r="A369" s="166" t="s">
        <v>416</v>
      </c>
      <c r="B369" s="164"/>
      <c r="C369" s="164"/>
      <c r="D369" s="164"/>
      <c r="E369" s="164"/>
      <c r="F369" s="164"/>
      <c r="M369" s="245"/>
      <c r="N369" s="78" t="s">
        <v>854</v>
      </c>
      <c r="O369" s="187"/>
      <c r="P369" s="185"/>
      <c r="Q369" s="215"/>
      <c r="R369" s="215"/>
      <c r="S369" s="215"/>
      <c r="T369" s="215"/>
      <c r="U369" s="258"/>
      <c r="V369" s="188"/>
      <c r="W369" s="215"/>
      <c r="X369" s="185"/>
      <c r="Y369" s="185"/>
      <c r="Z369" s="185"/>
      <c r="AA369" s="185"/>
      <c r="AB369" s="215"/>
      <c r="AC369" s="185"/>
      <c r="AD369" s="185"/>
      <c r="AE369" s="185"/>
      <c r="AF369" s="185"/>
      <c r="AG369" s="185"/>
      <c r="AH369" s="185"/>
      <c r="AI369" s="185"/>
      <c r="AK369" s="247"/>
      <c r="AL369" s="247"/>
      <c r="AM369" s="247"/>
      <c r="AN369" s="247"/>
      <c r="AO369" s="247"/>
      <c r="AP369" s="247"/>
      <c r="AQ369" s="247"/>
      <c r="AR369" s="247"/>
    </row>
    <row r="370" spans="1:44" ht="15.75" x14ac:dyDescent="0.25">
      <c r="A370" s="166" t="s">
        <v>417</v>
      </c>
      <c r="B370" s="164"/>
      <c r="C370" s="164"/>
      <c r="D370" s="164"/>
      <c r="E370" s="164"/>
      <c r="F370" s="164"/>
      <c r="M370" s="245"/>
      <c r="N370" s="78" t="s">
        <v>855</v>
      </c>
      <c r="O370" s="187"/>
      <c r="P370" s="185"/>
      <c r="Q370" s="215"/>
      <c r="R370" s="215"/>
      <c r="S370" s="215"/>
      <c r="T370" s="215"/>
      <c r="U370" s="258"/>
      <c r="V370" s="188"/>
      <c r="W370" s="215"/>
      <c r="X370" s="185"/>
      <c r="Y370" s="185"/>
      <c r="Z370" s="185"/>
      <c r="AA370" s="185"/>
      <c r="AB370" s="215"/>
      <c r="AC370" s="185"/>
      <c r="AD370" s="185"/>
      <c r="AE370" s="185"/>
      <c r="AF370" s="185"/>
      <c r="AG370" s="185"/>
      <c r="AH370" s="185"/>
      <c r="AI370" s="185"/>
      <c r="AK370" s="189"/>
      <c r="AL370" s="189"/>
      <c r="AM370" s="247"/>
      <c r="AN370" s="247"/>
      <c r="AO370" s="247"/>
      <c r="AP370" s="247"/>
      <c r="AQ370" s="247"/>
      <c r="AR370" s="247"/>
    </row>
    <row r="371" spans="1:44" ht="15.75" x14ac:dyDescent="0.25">
      <c r="A371" s="166" t="s">
        <v>418</v>
      </c>
      <c r="B371" s="164"/>
      <c r="C371" s="164"/>
      <c r="D371" s="164"/>
      <c r="E371" s="164"/>
      <c r="F371" s="164"/>
      <c r="M371" s="245"/>
      <c r="N371" s="78" t="s">
        <v>856</v>
      </c>
      <c r="O371" s="187"/>
      <c r="P371" s="185"/>
      <c r="Q371" s="215"/>
      <c r="R371" s="215"/>
      <c r="S371" s="215"/>
      <c r="T371" s="215"/>
      <c r="U371" s="258"/>
      <c r="V371" s="188"/>
      <c r="W371" s="215"/>
      <c r="X371" s="185"/>
      <c r="Y371" s="185"/>
      <c r="Z371" s="185"/>
      <c r="AA371" s="185"/>
      <c r="AB371" s="215"/>
      <c r="AC371" s="185"/>
      <c r="AD371" s="185"/>
      <c r="AE371" s="185"/>
      <c r="AF371" s="185"/>
      <c r="AG371" s="185"/>
      <c r="AH371" s="185"/>
      <c r="AI371" s="185"/>
      <c r="AK371" s="189"/>
      <c r="AL371" s="189"/>
      <c r="AM371" s="247"/>
      <c r="AN371" s="247"/>
      <c r="AO371" s="247"/>
      <c r="AP371" s="247"/>
      <c r="AQ371" s="247"/>
      <c r="AR371" s="247"/>
    </row>
    <row r="372" spans="1:44" ht="15.75" x14ac:dyDescent="0.25">
      <c r="A372" s="166" t="s">
        <v>419</v>
      </c>
      <c r="B372" s="164"/>
      <c r="C372" s="164"/>
      <c r="D372" s="164"/>
      <c r="E372" s="164"/>
      <c r="F372" s="164"/>
      <c r="M372" s="245"/>
      <c r="N372" s="78" t="s">
        <v>857</v>
      </c>
      <c r="O372" s="187"/>
      <c r="P372" s="185"/>
      <c r="Q372" s="215"/>
      <c r="R372" s="215"/>
      <c r="S372" s="215"/>
      <c r="T372" s="215"/>
      <c r="U372" s="258"/>
      <c r="V372" s="188"/>
      <c r="W372" s="215"/>
      <c r="X372" s="185"/>
      <c r="Y372" s="185"/>
      <c r="Z372" s="185"/>
      <c r="AA372" s="185"/>
      <c r="AB372" s="215"/>
      <c r="AC372" s="185"/>
      <c r="AD372" s="185"/>
      <c r="AE372" s="185"/>
      <c r="AF372" s="185"/>
      <c r="AG372" s="185"/>
      <c r="AH372" s="185"/>
      <c r="AI372" s="185"/>
      <c r="AK372" s="257"/>
      <c r="AL372" s="257"/>
      <c r="AM372" s="247"/>
      <c r="AN372" s="247"/>
      <c r="AO372" s="247"/>
      <c r="AP372" s="247"/>
      <c r="AQ372" s="247"/>
      <c r="AR372" s="247"/>
    </row>
    <row r="373" spans="1:44" ht="15.75" x14ac:dyDescent="0.25">
      <c r="A373" s="166" t="s">
        <v>420</v>
      </c>
      <c r="B373" s="164"/>
      <c r="C373" s="164"/>
      <c r="D373" s="164"/>
      <c r="E373" s="164"/>
      <c r="F373" s="164"/>
      <c r="M373" s="245"/>
      <c r="N373" s="78" t="s">
        <v>858</v>
      </c>
      <c r="O373" s="187"/>
      <c r="P373" s="185"/>
      <c r="Q373" s="252"/>
      <c r="R373" s="215"/>
      <c r="S373" s="215"/>
      <c r="T373" s="215"/>
      <c r="U373" s="258"/>
      <c r="V373" s="188"/>
      <c r="W373" s="215"/>
      <c r="X373" s="185"/>
      <c r="Y373" s="185"/>
      <c r="Z373" s="185"/>
      <c r="AA373" s="185"/>
      <c r="AB373" s="215"/>
      <c r="AC373" s="185"/>
      <c r="AD373" s="185"/>
      <c r="AE373" s="185"/>
      <c r="AF373" s="185"/>
      <c r="AG373" s="185"/>
      <c r="AH373" s="185"/>
      <c r="AI373" s="185"/>
      <c r="AK373" s="257"/>
      <c r="AL373" s="257"/>
      <c r="AM373" s="257"/>
      <c r="AN373" s="257"/>
      <c r="AO373" s="178"/>
      <c r="AP373" s="178"/>
      <c r="AQ373" s="178"/>
      <c r="AR373" s="178"/>
    </row>
    <row r="374" spans="1:44" ht="15.75" x14ac:dyDescent="0.25">
      <c r="A374" s="166" t="s">
        <v>421</v>
      </c>
      <c r="B374" s="164"/>
      <c r="C374" s="164"/>
      <c r="D374" s="164"/>
      <c r="E374" s="164"/>
      <c r="F374" s="164"/>
      <c r="M374" s="245"/>
      <c r="N374" s="80" t="s">
        <v>859</v>
      </c>
      <c r="O374" s="187"/>
      <c r="P374" s="204"/>
      <c r="Q374" s="197"/>
      <c r="R374" s="189"/>
      <c r="S374" s="189"/>
      <c r="T374" s="189"/>
      <c r="U374" s="258"/>
      <c r="V374" s="188"/>
      <c r="W374" s="215"/>
      <c r="X374" s="185"/>
      <c r="Y374" s="185"/>
      <c r="Z374" s="185"/>
      <c r="AA374" s="185"/>
      <c r="AB374" s="215"/>
      <c r="AC374" s="185"/>
      <c r="AD374" s="185"/>
      <c r="AE374" s="185"/>
      <c r="AF374" s="185"/>
      <c r="AG374" s="185"/>
      <c r="AH374" s="185"/>
      <c r="AI374" s="185"/>
      <c r="AK374" s="189"/>
      <c r="AL374" s="189"/>
      <c r="AM374" s="189"/>
      <c r="AN374" s="189"/>
      <c r="AO374" s="178"/>
      <c r="AP374" s="178"/>
      <c r="AQ374" s="178"/>
      <c r="AR374" s="178"/>
    </row>
    <row r="375" spans="1:44" ht="15.75" x14ac:dyDescent="0.25">
      <c r="A375" s="166" t="s">
        <v>422</v>
      </c>
      <c r="B375" s="164"/>
      <c r="C375" s="164"/>
      <c r="D375" s="164"/>
      <c r="E375" s="164"/>
      <c r="F375" s="164"/>
      <c r="M375" s="245"/>
      <c r="N375" s="78" t="s">
        <v>860</v>
      </c>
      <c r="O375" s="187"/>
      <c r="P375" s="185"/>
      <c r="Q375" s="252"/>
      <c r="R375" s="215"/>
      <c r="S375" s="215"/>
      <c r="T375" s="215"/>
      <c r="U375" s="258"/>
      <c r="V375" s="188"/>
      <c r="W375" s="215"/>
      <c r="X375" s="185"/>
      <c r="Y375" s="185"/>
      <c r="Z375" s="185"/>
      <c r="AA375" s="185"/>
      <c r="AB375" s="215"/>
      <c r="AC375" s="185"/>
      <c r="AD375" s="185"/>
      <c r="AE375" s="185"/>
      <c r="AF375" s="185"/>
      <c r="AG375" s="185"/>
      <c r="AH375" s="185"/>
      <c r="AI375" s="185"/>
      <c r="AK375" s="204"/>
      <c r="AL375" s="178"/>
      <c r="AM375" s="259"/>
      <c r="AN375" s="220"/>
      <c r="AO375" s="178"/>
      <c r="AP375" s="178"/>
      <c r="AQ375" s="178"/>
      <c r="AR375" s="178"/>
    </row>
    <row r="376" spans="1:44" ht="15.75" x14ac:dyDescent="0.25">
      <c r="A376" s="166" t="s">
        <v>423</v>
      </c>
      <c r="B376" s="164"/>
      <c r="C376" s="164"/>
      <c r="D376" s="164"/>
      <c r="E376" s="164"/>
      <c r="F376" s="164"/>
      <c r="M376" s="245"/>
      <c r="N376" s="78" t="s">
        <v>861</v>
      </c>
      <c r="O376" s="187"/>
      <c r="P376" s="185"/>
      <c r="Q376" s="252"/>
      <c r="R376" s="215"/>
      <c r="S376" s="215"/>
      <c r="T376" s="215"/>
      <c r="U376" s="258"/>
      <c r="V376" s="188"/>
      <c r="W376" s="215"/>
      <c r="X376" s="185"/>
      <c r="Y376" s="185"/>
      <c r="Z376" s="185"/>
      <c r="AA376" s="185"/>
      <c r="AB376" s="189"/>
      <c r="AC376" s="185"/>
      <c r="AD376" s="185"/>
      <c r="AE376" s="185"/>
      <c r="AF376" s="185"/>
      <c r="AG376" s="185"/>
      <c r="AH376" s="185"/>
      <c r="AI376" s="185"/>
      <c r="AK376" s="178"/>
      <c r="AL376" s="178"/>
      <c r="AM376" s="178"/>
      <c r="AN376" s="205"/>
      <c r="AO376" s="178"/>
      <c r="AP376" s="178"/>
      <c r="AQ376" s="178"/>
      <c r="AR376" s="178"/>
    </row>
    <row r="377" spans="1:44" ht="15.75" x14ac:dyDescent="0.25">
      <c r="A377" s="166" t="s">
        <v>424</v>
      </c>
      <c r="B377" s="164"/>
      <c r="C377" s="164"/>
      <c r="D377" s="164"/>
      <c r="E377" s="164"/>
      <c r="F377" s="164"/>
      <c r="M377" s="245"/>
      <c r="N377" s="78" t="s">
        <v>862</v>
      </c>
      <c r="O377" s="187"/>
      <c r="P377" s="185"/>
      <c r="Q377" s="252"/>
      <c r="R377" s="215"/>
      <c r="S377" s="215"/>
      <c r="T377" s="215"/>
      <c r="U377" s="258"/>
      <c r="V377" s="188"/>
      <c r="W377" s="215"/>
      <c r="X377" s="185"/>
      <c r="Y377" s="185"/>
      <c r="Z377" s="185"/>
      <c r="AA377" s="185"/>
      <c r="AB377" s="189"/>
      <c r="AC377" s="185"/>
      <c r="AD377" s="185"/>
      <c r="AE377" s="185"/>
      <c r="AF377" s="185"/>
      <c r="AG377" s="185"/>
      <c r="AH377" s="185"/>
      <c r="AI377" s="185"/>
      <c r="AK377" s="178"/>
      <c r="AL377" s="178"/>
      <c r="AM377" s="178"/>
      <c r="AN377" s="205"/>
      <c r="AO377" s="178"/>
      <c r="AP377" s="178"/>
      <c r="AQ377" s="178"/>
      <c r="AR377" s="178"/>
    </row>
    <row r="378" spans="1:44" ht="15.75" x14ac:dyDescent="0.25">
      <c r="A378" s="166" t="s">
        <v>425</v>
      </c>
      <c r="B378" s="164"/>
      <c r="C378" s="164"/>
      <c r="D378" s="164"/>
      <c r="E378" s="164"/>
      <c r="F378" s="164"/>
      <c r="M378" s="245"/>
      <c r="N378" s="78" t="s">
        <v>863</v>
      </c>
      <c r="O378" s="187"/>
      <c r="P378" s="185"/>
      <c r="Q378" s="252"/>
      <c r="R378" s="215"/>
      <c r="S378" s="215"/>
      <c r="T378" s="215"/>
      <c r="U378" s="258"/>
      <c r="V378" s="188"/>
      <c r="W378" s="215"/>
      <c r="X378" s="185"/>
      <c r="Y378" s="185"/>
      <c r="Z378" s="185"/>
      <c r="AA378" s="185"/>
      <c r="AB378" s="189"/>
      <c r="AC378" s="185"/>
      <c r="AD378" s="185"/>
      <c r="AE378" s="185"/>
      <c r="AF378" s="185"/>
      <c r="AG378" s="185"/>
      <c r="AH378" s="185"/>
      <c r="AI378" s="185"/>
      <c r="AK378" s="178"/>
      <c r="AL378" s="178"/>
      <c r="AM378" s="178"/>
      <c r="AN378" s="205"/>
      <c r="AO378" s="178"/>
      <c r="AP378" s="178"/>
      <c r="AQ378" s="178"/>
      <c r="AR378" s="178"/>
    </row>
    <row r="379" spans="1:44" ht="15.75" x14ac:dyDescent="0.25">
      <c r="A379" s="166" t="s">
        <v>426</v>
      </c>
      <c r="B379" s="164"/>
      <c r="C379" s="164"/>
      <c r="D379" s="164"/>
      <c r="E379" s="164"/>
      <c r="F379" s="164"/>
      <c r="M379" s="245"/>
      <c r="N379" s="78" t="s">
        <v>864</v>
      </c>
      <c r="O379" s="187"/>
      <c r="P379" s="185"/>
      <c r="Q379" s="215"/>
      <c r="R379" s="215"/>
      <c r="S379" s="215"/>
      <c r="T379" s="215"/>
      <c r="U379" s="258"/>
      <c r="V379" s="188"/>
      <c r="W379" s="215"/>
      <c r="X379" s="185"/>
      <c r="Y379" s="185"/>
      <c r="Z379" s="185"/>
      <c r="AA379" s="185"/>
      <c r="AB379" s="189"/>
      <c r="AC379" s="185"/>
      <c r="AD379" s="185"/>
      <c r="AE379" s="185"/>
      <c r="AF379" s="185"/>
      <c r="AG379" s="185"/>
      <c r="AH379" s="185"/>
      <c r="AI379" s="185"/>
      <c r="AK379" s="178"/>
      <c r="AL379" s="178"/>
      <c r="AM379" s="178"/>
      <c r="AN379" s="205"/>
      <c r="AO379" s="178"/>
      <c r="AP379" s="178"/>
      <c r="AQ379" s="178"/>
      <c r="AR379" s="178"/>
    </row>
    <row r="380" spans="1:44" ht="15.75" x14ac:dyDescent="0.25">
      <c r="A380" s="166" t="s">
        <v>427</v>
      </c>
      <c r="B380" s="164"/>
      <c r="C380" s="164"/>
      <c r="D380" s="164"/>
      <c r="E380" s="164"/>
      <c r="F380" s="164"/>
      <c r="M380" s="245"/>
      <c r="N380" s="78" t="s">
        <v>865</v>
      </c>
      <c r="O380" s="187"/>
      <c r="P380" s="185"/>
      <c r="Q380" s="215"/>
      <c r="R380" s="215"/>
      <c r="S380" s="215"/>
      <c r="T380" s="215"/>
      <c r="U380" s="258"/>
      <c r="V380" s="188"/>
      <c r="W380" s="215"/>
      <c r="X380" s="185"/>
      <c r="Y380" s="185"/>
      <c r="Z380" s="185"/>
      <c r="AA380" s="185"/>
      <c r="AB380" s="189"/>
      <c r="AC380" s="185"/>
      <c r="AD380" s="185"/>
      <c r="AE380" s="185"/>
      <c r="AF380" s="185"/>
      <c r="AG380" s="185"/>
      <c r="AH380" s="185"/>
      <c r="AI380" s="185"/>
      <c r="AK380" s="178"/>
      <c r="AL380" s="178"/>
      <c r="AM380" s="178"/>
      <c r="AN380" s="205"/>
      <c r="AO380" s="178"/>
      <c r="AP380" s="178"/>
      <c r="AQ380" s="178"/>
      <c r="AR380" s="178"/>
    </row>
    <row r="381" spans="1:44" ht="15.75" x14ac:dyDescent="0.25">
      <c r="A381" s="166" t="s">
        <v>428</v>
      </c>
      <c r="B381" s="164"/>
      <c r="C381" s="164"/>
      <c r="D381" s="164"/>
      <c r="E381" s="164"/>
      <c r="F381" s="164"/>
      <c r="M381" s="245"/>
      <c r="N381" s="78" t="s">
        <v>866</v>
      </c>
      <c r="O381" s="187"/>
      <c r="P381" s="185"/>
      <c r="Q381" s="215"/>
      <c r="R381" s="215"/>
      <c r="S381" s="215"/>
      <c r="T381" s="215"/>
      <c r="U381" s="258"/>
      <c r="V381" s="188"/>
      <c r="W381" s="215"/>
      <c r="X381" s="185"/>
      <c r="Y381" s="185"/>
      <c r="Z381" s="185"/>
      <c r="AA381" s="185"/>
      <c r="AB381" s="189"/>
      <c r="AC381" s="185"/>
      <c r="AD381" s="185"/>
      <c r="AE381" s="185"/>
      <c r="AF381" s="185"/>
      <c r="AG381" s="185"/>
      <c r="AH381" s="185"/>
      <c r="AI381" s="185"/>
      <c r="AK381" s="178"/>
      <c r="AL381" s="178"/>
      <c r="AM381" s="178"/>
      <c r="AN381" s="205"/>
      <c r="AO381" s="178"/>
      <c r="AP381" s="178"/>
      <c r="AQ381" s="178"/>
      <c r="AR381" s="178"/>
    </row>
    <row r="382" spans="1:44" ht="15.75" x14ac:dyDescent="0.25">
      <c r="A382" s="166" t="s">
        <v>429</v>
      </c>
      <c r="B382" s="164"/>
      <c r="C382" s="164"/>
      <c r="D382" s="164"/>
      <c r="E382" s="164"/>
      <c r="F382" s="164"/>
      <c r="M382" s="245"/>
      <c r="N382" s="78" t="s">
        <v>867</v>
      </c>
      <c r="O382" s="187"/>
      <c r="P382" s="185"/>
      <c r="Q382" s="215"/>
      <c r="R382" s="215"/>
      <c r="S382" s="215"/>
      <c r="T382" s="215"/>
      <c r="U382" s="258"/>
      <c r="V382" s="188"/>
      <c r="W382" s="215"/>
      <c r="X382" s="185"/>
      <c r="Y382" s="185"/>
      <c r="Z382" s="185"/>
      <c r="AA382" s="185"/>
      <c r="AB382" s="189"/>
      <c r="AC382" s="185"/>
      <c r="AD382" s="185"/>
      <c r="AE382" s="185"/>
      <c r="AF382" s="185"/>
      <c r="AG382" s="185"/>
      <c r="AH382" s="185"/>
      <c r="AI382" s="185"/>
      <c r="AK382" s="178"/>
      <c r="AL382" s="178"/>
      <c r="AM382" s="178"/>
      <c r="AN382" s="205"/>
      <c r="AO382" s="178"/>
      <c r="AP382" s="178"/>
      <c r="AQ382" s="178"/>
      <c r="AR382" s="178"/>
    </row>
    <row r="383" spans="1:44" ht="12.75" customHeight="1" x14ac:dyDescent="0.25">
      <c r="A383" s="166" t="s">
        <v>430</v>
      </c>
      <c r="B383" s="164"/>
      <c r="C383" s="164"/>
      <c r="D383" s="164"/>
      <c r="E383" s="164"/>
      <c r="F383" s="164"/>
      <c r="M383" s="245"/>
      <c r="N383" s="78" t="s">
        <v>868</v>
      </c>
      <c r="O383" s="187"/>
      <c r="P383" s="185"/>
      <c r="Q383" s="215"/>
      <c r="R383" s="215"/>
      <c r="S383" s="215"/>
      <c r="T383" s="215"/>
      <c r="U383" s="258"/>
      <c r="V383" s="188"/>
      <c r="W383" s="215"/>
      <c r="X383" s="185"/>
      <c r="Y383" s="185"/>
      <c r="Z383" s="185"/>
      <c r="AA383" s="185"/>
      <c r="AB383" s="189"/>
      <c r="AC383" s="185"/>
      <c r="AD383" s="221"/>
      <c r="AE383" s="221"/>
      <c r="AF383" s="221"/>
      <c r="AG383" s="221"/>
      <c r="AH383" s="221"/>
      <c r="AI383" s="189"/>
      <c r="AJ383" s="178"/>
      <c r="AK383" s="178"/>
      <c r="AL383" s="178"/>
      <c r="AM383" s="178"/>
      <c r="AN383" s="205"/>
      <c r="AO383" s="178"/>
      <c r="AP383" s="178"/>
      <c r="AQ383" s="178"/>
      <c r="AR383" s="178"/>
    </row>
    <row r="384" spans="1:44" ht="15.75" x14ac:dyDescent="0.25">
      <c r="A384" s="166" t="s">
        <v>431</v>
      </c>
      <c r="B384" s="164"/>
      <c r="C384" s="164"/>
      <c r="D384" s="164"/>
      <c r="E384" s="164"/>
      <c r="F384" s="164"/>
      <c r="M384" s="245"/>
      <c r="N384" s="88" t="s">
        <v>869</v>
      </c>
      <c r="O384" s="187"/>
      <c r="P384" s="196"/>
      <c r="Q384" s="189"/>
      <c r="R384" s="189"/>
      <c r="S384" s="189"/>
      <c r="T384" s="189"/>
      <c r="U384" s="189"/>
      <c r="V384" s="189"/>
      <c r="W384" s="215"/>
      <c r="X384" s="185"/>
      <c r="Y384" s="185"/>
      <c r="Z384" s="185"/>
      <c r="AA384" s="185"/>
      <c r="AB384" s="189"/>
      <c r="AC384" s="185"/>
      <c r="AD384" s="185"/>
      <c r="AE384" s="185"/>
      <c r="AF384" s="185"/>
      <c r="AG384" s="185"/>
      <c r="AH384" s="189"/>
      <c r="AI384" s="189"/>
      <c r="AJ384" s="178"/>
      <c r="AK384" s="178"/>
      <c r="AL384" s="178"/>
      <c r="AM384" s="178"/>
      <c r="AN384" s="205"/>
      <c r="AO384" s="178"/>
      <c r="AP384" s="178"/>
      <c r="AQ384" s="178"/>
      <c r="AR384" s="178"/>
    </row>
    <row r="385" spans="1:44" ht="15.75" x14ac:dyDescent="0.25">
      <c r="A385" s="166" t="s">
        <v>432</v>
      </c>
      <c r="B385" s="164"/>
      <c r="C385" s="164"/>
      <c r="D385" s="164"/>
      <c r="E385" s="164"/>
      <c r="F385" s="164"/>
      <c r="M385" s="245"/>
      <c r="N385" s="78" t="s">
        <v>870</v>
      </c>
      <c r="O385" s="84"/>
      <c r="P385" s="185"/>
      <c r="Q385" s="185"/>
      <c r="R385" s="215"/>
      <c r="S385" s="215"/>
      <c r="T385" s="215"/>
      <c r="U385" s="189"/>
      <c r="V385" s="189"/>
      <c r="W385" s="215"/>
      <c r="X385" s="185"/>
      <c r="Y385" s="185"/>
      <c r="Z385" s="185"/>
      <c r="AA385" s="185"/>
      <c r="AB385" s="189"/>
      <c r="AC385" s="189"/>
      <c r="AD385" s="189"/>
      <c r="AE385" s="222"/>
      <c r="AF385" s="189"/>
      <c r="AG385" s="189"/>
      <c r="AH385" s="189"/>
      <c r="AI385" s="189"/>
      <c r="AJ385" s="178"/>
      <c r="AK385" s="178"/>
      <c r="AL385" s="178"/>
      <c r="AM385" s="178"/>
      <c r="AN385" s="205"/>
      <c r="AO385" s="178"/>
      <c r="AP385" s="178"/>
      <c r="AQ385" s="178"/>
      <c r="AR385" s="178"/>
    </row>
    <row r="386" spans="1:44" ht="15.75" x14ac:dyDescent="0.25">
      <c r="A386" s="166" t="s">
        <v>433</v>
      </c>
      <c r="B386" s="164"/>
      <c r="C386" s="164"/>
      <c r="D386" s="164"/>
      <c r="E386" s="164"/>
      <c r="F386" s="164"/>
      <c r="M386" s="245"/>
      <c r="N386" s="84" t="s">
        <v>871</v>
      </c>
      <c r="O386" s="84"/>
      <c r="P386" s="185"/>
      <c r="Q386" s="185"/>
      <c r="R386" s="215"/>
      <c r="S386" s="215"/>
      <c r="T386" s="215"/>
      <c r="U386" s="189"/>
      <c r="V386" s="189"/>
      <c r="W386" s="215"/>
      <c r="X386" s="185"/>
      <c r="Y386" s="185"/>
      <c r="Z386" s="185"/>
      <c r="AA386" s="185"/>
      <c r="AB386" s="189"/>
      <c r="AC386" s="189"/>
      <c r="AD386" s="189"/>
      <c r="AE386" s="239"/>
      <c r="AF386" s="189"/>
      <c r="AG386" s="189"/>
      <c r="AH386" s="189"/>
      <c r="AI386" s="189"/>
      <c r="AJ386" s="178"/>
      <c r="AK386" s="178"/>
      <c r="AL386" s="178"/>
      <c r="AM386" s="178"/>
      <c r="AN386" s="178"/>
      <c r="AO386" s="178"/>
      <c r="AP386" s="178"/>
      <c r="AQ386" s="178"/>
      <c r="AR386" s="178"/>
    </row>
    <row r="387" spans="1:44" ht="15.75" x14ac:dyDescent="0.25">
      <c r="A387" s="166" t="s">
        <v>434</v>
      </c>
      <c r="B387" s="164"/>
      <c r="C387" s="164"/>
      <c r="D387" s="164"/>
      <c r="E387" s="164"/>
      <c r="F387" s="164"/>
      <c r="M387" s="245"/>
      <c r="N387" s="84" t="s">
        <v>872</v>
      </c>
      <c r="O387" s="84"/>
      <c r="P387" s="185"/>
      <c r="Q387" s="185"/>
      <c r="R387" s="215"/>
      <c r="S387" s="215"/>
      <c r="T387" s="215"/>
      <c r="U387" s="189"/>
      <c r="V387" s="189"/>
      <c r="W387" s="215"/>
      <c r="X387" s="185"/>
      <c r="Y387" s="185"/>
      <c r="Z387" s="185"/>
      <c r="AA387" s="185"/>
      <c r="AB387" s="189"/>
      <c r="AC387" s="189"/>
      <c r="AD387" s="189"/>
      <c r="AE387" s="239"/>
      <c r="AF387" s="189"/>
      <c r="AG387" s="189"/>
      <c r="AH387" s="189"/>
      <c r="AI387" s="189"/>
      <c r="AJ387" s="178"/>
      <c r="AK387" s="178"/>
      <c r="AL387" s="178"/>
      <c r="AM387" s="178"/>
      <c r="AN387" s="178"/>
      <c r="AO387" s="178"/>
      <c r="AP387" s="178"/>
      <c r="AQ387" s="178"/>
      <c r="AR387" s="178"/>
    </row>
    <row r="388" spans="1:44" ht="15.75" x14ac:dyDescent="0.25">
      <c r="A388" s="166" t="s">
        <v>435</v>
      </c>
      <c r="B388" s="164"/>
      <c r="C388" s="164"/>
      <c r="D388" s="164"/>
      <c r="E388" s="164"/>
      <c r="F388" s="164"/>
      <c r="M388" s="245"/>
      <c r="N388" s="84" t="s">
        <v>873</v>
      </c>
      <c r="O388" s="84"/>
      <c r="P388" s="185"/>
      <c r="Q388" s="185"/>
      <c r="R388" s="215"/>
      <c r="S388" s="215"/>
      <c r="T388" s="215"/>
      <c r="U388" s="189"/>
      <c r="V388" s="189"/>
      <c r="W388" s="215"/>
      <c r="X388" s="185"/>
      <c r="Y388" s="185"/>
      <c r="Z388" s="185"/>
      <c r="AA388" s="185"/>
      <c r="AB388" s="189"/>
      <c r="AC388" s="189"/>
      <c r="AD388" s="189"/>
      <c r="AE388" s="239"/>
      <c r="AF388" s="189"/>
      <c r="AG388" s="189"/>
      <c r="AH388" s="189"/>
      <c r="AI388" s="189"/>
      <c r="AJ388" s="178"/>
      <c r="AK388" s="178"/>
      <c r="AL388" s="178"/>
      <c r="AM388" s="178"/>
      <c r="AN388" s="178"/>
      <c r="AO388" s="178"/>
      <c r="AP388" s="178"/>
      <c r="AQ388" s="178"/>
      <c r="AR388" s="178"/>
    </row>
    <row r="389" spans="1:44" ht="15.75" x14ac:dyDescent="0.25">
      <c r="A389" s="166" t="s">
        <v>436</v>
      </c>
      <c r="B389" s="164"/>
      <c r="C389" s="164"/>
      <c r="D389" s="164"/>
      <c r="E389" s="164"/>
      <c r="F389" s="164"/>
      <c r="M389" s="245"/>
      <c r="N389" s="84" t="s">
        <v>874</v>
      </c>
      <c r="O389" s="84"/>
      <c r="P389" s="185"/>
      <c r="Q389" s="185"/>
      <c r="R389" s="215"/>
      <c r="S389" s="215"/>
      <c r="T389" s="215"/>
      <c r="U389" s="189"/>
      <c r="V389" s="189"/>
      <c r="W389" s="215"/>
      <c r="X389" s="185"/>
      <c r="Y389" s="185"/>
      <c r="Z389" s="185"/>
      <c r="AA389" s="185"/>
      <c r="AB389" s="189"/>
      <c r="AC389" s="189"/>
      <c r="AD389" s="189"/>
      <c r="AE389" s="239"/>
      <c r="AF389" s="189"/>
      <c r="AG389" s="189"/>
      <c r="AH389" s="189"/>
      <c r="AI389" s="189"/>
      <c r="AJ389" s="178"/>
      <c r="AK389" s="178"/>
      <c r="AL389" s="178"/>
      <c r="AM389" s="178"/>
      <c r="AN389" s="178"/>
      <c r="AO389" s="178"/>
      <c r="AP389" s="178"/>
      <c r="AQ389" s="178"/>
      <c r="AR389" s="178"/>
    </row>
    <row r="390" spans="1:44" ht="15.75" x14ac:dyDescent="0.25">
      <c r="A390" s="166" t="s">
        <v>437</v>
      </c>
      <c r="B390" s="164"/>
      <c r="C390" s="164"/>
      <c r="D390" s="164"/>
      <c r="E390" s="164"/>
      <c r="F390" s="164"/>
      <c r="M390" s="245"/>
      <c r="N390" s="84" t="s">
        <v>875</v>
      </c>
      <c r="O390" s="84"/>
      <c r="P390" s="185"/>
      <c r="Q390" s="185"/>
      <c r="R390" s="215"/>
      <c r="S390" s="215"/>
      <c r="T390" s="215"/>
      <c r="U390" s="189"/>
      <c r="V390" s="189"/>
      <c r="W390" s="215"/>
      <c r="X390" s="185"/>
      <c r="Y390" s="185"/>
      <c r="Z390" s="185"/>
      <c r="AA390" s="185"/>
      <c r="AB390" s="189"/>
      <c r="AC390" s="189"/>
      <c r="AD390" s="189"/>
      <c r="AE390" s="189"/>
      <c r="AF390" s="189"/>
      <c r="AG390" s="189"/>
      <c r="AH390" s="189"/>
      <c r="AI390" s="189"/>
      <c r="AJ390" s="178"/>
      <c r="AK390" s="178"/>
      <c r="AL390" s="178"/>
      <c r="AM390" s="178"/>
      <c r="AN390" s="178"/>
      <c r="AO390" s="178"/>
      <c r="AP390" s="178"/>
      <c r="AQ390" s="178"/>
      <c r="AR390" s="178"/>
    </row>
    <row r="391" spans="1:44" ht="15.75" x14ac:dyDescent="0.25">
      <c r="A391" s="166" t="s">
        <v>438</v>
      </c>
      <c r="B391" s="164"/>
      <c r="C391" s="164"/>
      <c r="D391" s="164"/>
      <c r="E391" s="164"/>
      <c r="F391" s="164"/>
      <c r="M391" s="245"/>
      <c r="N391" s="84" t="s">
        <v>876</v>
      </c>
      <c r="O391" s="88"/>
      <c r="P391" s="185"/>
      <c r="Q391" s="185"/>
      <c r="R391" s="215"/>
      <c r="S391" s="215"/>
      <c r="T391" s="215"/>
      <c r="U391" s="189"/>
      <c r="V391" s="189"/>
      <c r="W391" s="215"/>
      <c r="X391" s="215"/>
      <c r="Y391" s="215"/>
      <c r="Z391" s="215"/>
      <c r="AA391" s="215"/>
      <c r="AB391" s="189"/>
      <c r="AC391" s="189"/>
      <c r="AD391" s="189"/>
      <c r="AE391" s="189"/>
      <c r="AF391" s="189"/>
      <c r="AG391" s="189"/>
      <c r="AH391" s="189"/>
      <c r="AI391" s="189"/>
      <c r="AJ391" s="178"/>
      <c r="AK391" s="178"/>
      <c r="AL391" s="178"/>
      <c r="AM391" s="178"/>
      <c r="AN391" s="178"/>
      <c r="AO391" s="178"/>
      <c r="AP391" s="178"/>
      <c r="AQ391" s="178"/>
      <c r="AR391" s="178"/>
    </row>
    <row r="392" spans="1:44" ht="15.75" x14ac:dyDescent="0.25">
      <c r="A392" s="166" t="s">
        <v>439</v>
      </c>
      <c r="B392" s="164"/>
      <c r="C392" s="164"/>
      <c r="D392" s="164"/>
      <c r="E392" s="164"/>
      <c r="F392" s="164"/>
      <c r="M392" s="245"/>
      <c r="N392" s="84" t="s">
        <v>877</v>
      </c>
      <c r="O392" s="84"/>
      <c r="P392" s="185"/>
      <c r="Q392" s="185"/>
      <c r="R392" s="215"/>
      <c r="S392" s="215"/>
      <c r="T392" s="215"/>
      <c r="U392" s="189"/>
      <c r="V392" s="189"/>
      <c r="W392" s="215"/>
      <c r="X392" s="215"/>
      <c r="Y392" s="215"/>
      <c r="Z392" s="215"/>
      <c r="AA392" s="215"/>
      <c r="AB392" s="189"/>
      <c r="AC392" s="189"/>
      <c r="AD392" s="189"/>
      <c r="AE392" s="189"/>
      <c r="AF392" s="189"/>
      <c r="AG392" s="189"/>
      <c r="AH392" s="189"/>
      <c r="AI392" s="189"/>
      <c r="AJ392" s="178"/>
      <c r="AK392" s="178"/>
      <c r="AL392" s="178"/>
      <c r="AM392" s="178"/>
      <c r="AN392" s="178"/>
      <c r="AO392" s="178"/>
      <c r="AP392" s="178"/>
      <c r="AQ392" s="178"/>
      <c r="AR392" s="178"/>
    </row>
    <row r="393" spans="1:44" ht="15.75" x14ac:dyDescent="0.25">
      <c r="A393" s="166" t="s">
        <v>440</v>
      </c>
      <c r="B393" s="164"/>
      <c r="C393" s="164"/>
      <c r="D393" s="164"/>
      <c r="E393" s="164"/>
      <c r="F393" s="164"/>
      <c r="M393" s="245"/>
      <c r="N393" s="84" t="s">
        <v>878</v>
      </c>
      <c r="O393" s="84"/>
      <c r="P393" s="185"/>
      <c r="Q393" s="185"/>
      <c r="R393" s="215"/>
      <c r="S393" s="215"/>
      <c r="T393" s="215"/>
      <c r="U393" s="189"/>
      <c r="V393" s="189"/>
      <c r="W393" s="215"/>
      <c r="X393" s="215"/>
      <c r="Y393" s="215"/>
      <c r="Z393" s="215"/>
      <c r="AA393" s="215"/>
      <c r="AB393" s="189"/>
      <c r="AC393" s="189"/>
      <c r="AD393" s="189"/>
      <c r="AE393" s="189"/>
      <c r="AF393" s="189"/>
      <c r="AG393" s="189"/>
      <c r="AH393" s="189"/>
      <c r="AI393" s="189"/>
      <c r="AJ393" s="178"/>
      <c r="AK393" s="178"/>
      <c r="AL393" s="178"/>
      <c r="AM393" s="178"/>
      <c r="AN393" s="178"/>
      <c r="AO393" s="178"/>
      <c r="AP393" s="178"/>
      <c r="AQ393" s="178"/>
      <c r="AR393" s="178"/>
    </row>
    <row r="394" spans="1:44" ht="15.75" x14ac:dyDescent="0.25">
      <c r="A394" s="166" t="s">
        <v>441</v>
      </c>
      <c r="B394" s="164"/>
      <c r="C394" s="164"/>
      <c r="D394" s="164"/>
      <c r="E394" s="164"/>
      <c r="F394" s="164"/>
      <c r="M394" s="245"/>
      <c r="N394" s="84" t="s">
        <v>879</v>
      </c>
      <c r="O394" s="84"/>
      <c r="P394" s="185"/>
      <c r="Q394" s="185"/>
      <c r="R394" s="215"/>
      <c r="S394" s="215"/>
      <c r="T394" s="215"/>
      <c r="U394" s="189"/>
      <c r="V394" s="189"/>
      <c r="W394" s="215"/>
      <c r="X394" s="215"/>
      <c r="Y394" s="215"/>
      <c r="Z394" s="215"/>
      <c r="AA394" s="215"/>
      <c r="AB394" s="189"/>
      <c r="AC394" s="189"/>
      <c r="AD394" s="189"/>
      <c r="AE394" s="189"/>
      <c r="AF394" s="189"/>
      <c r="AG394" s="189"/>
      <c r="AH394" s="189"/>
      <c r="AI394" s="189"/>
      <c r="AJ394" s="178"/>
      <c r="AK394" s="178"/>
      <c r="AL394" s="178"/>
      <c r="AM394" s="178"/>
      <c r="AN394" s="178"/>
      <c r="AO394" s="178"/>
      <c r="AP394" s="178"/>
      <c r="AQ394" s="178"/>
      <c r="AR394" s="178"/>
    </row>
    <row r="395" spans="1:44" ht="15.75" x14ac:dyDescent="0.25">
      <c r="A395" s="166" t="s">
        <v>442</v>
      </c>
      <c r="B395" s="164"/>
      <c r="C395" s="164"/>
      <c r="D395" s="164"/>
      <c r="E395" s="164"/>
      <c r="F395" s="164"/>
      <c r="M395" s="245"/>
      <c r="N395" s="84" t="s">
        <v>880</v>
      </c>
      <c r="O395" s="84"/>
      <c r="P395" s="185"/>
      <c r="Q395" s="185"/>
      <c r="R395" s="215"/>
      <c r="S395" s="215"/>
      <c r="T395" s="215"/>
      <c r="U395" s="189"/>
      <c r="V395" s="189"/>
      <c r="W395" s="215"/>
      <c r="X395" s="215"/>
      <c r="Y395" s="215"/>
      <c r="Z395" s="215"/>
      <c r="AA395" s="215"/>
      <c r="AB395" s="189"/>
      <c r="AC395" s="189"/>
      <c r="AD395" s="189"/>
      <c r="AE395" s="189"/>
      <c r="AF395" s="189"/>
      <c r="AG395" s="189"/>
      <c r="AH395" s="189"/>
      <c r="AI395" s="189"/>
      <c r="AJ395" s="178"/>
      <c r="AK395" s="178"/>
      <c r="AL395" s="178"/>
      <c r="AM395" s="178"/>
      <c r="AN395" s="178"/>
      <c r="AO395" s="178"/>
      <c r="AP395" s="178"/>
      <c r="AQ395" s="178"/>
      <c r="AR395" s="178"/>
    </row>
    <row r="396" spans="1:44" ht="15.75" x14ac:dyDescent="0.25">
      <c r="A396" s="166" t="s">
        <v>443</v>
      </c>
      <c r="B396" s="164"/>
      <c r="C396" s="164"/>
      <c r="D396" s="164"/>
      <c r="E396" s="164"/>
      <c r="F396" s="164"/>
      <c r="M396" s="245"/>
      <c r="N396" s="84" t="s">
        <v>881</v>
      </c>
      <c r="O396" s="84"/>
      <c r="P396" s="185"/>
      <c r="Q396" s="185"/>
      <c r="R396" s="215"/>
      <c r="S396" s="215"/>
      <c r="T396" s="215"/>
      <c r="U396" s="189"/>
      <c r="V396" s="189"/>
      <c r="W396" s="215"/>
      <c r="X396" s="215"/>
      <c r="Y396" s="215"/>
      <c r="Z396" s="215"/>
      <c r="AA396" s="215"/>
      <c r="AB396" s="189"/>
      <c r="AC396" s="189"/>
      <c r="AD396" s="189"/>
      <c r="AE396" s="189"/>
      <c r="AF396" s="189"/>
      <c r="AG396" s="189"/>
      <c r="AH396" s="189"/>
      <c r="AI396" s="189"/>
      <c r="AJ396" s="178"/>
      <c r="AK396" s="178"/>
      <c r="AL396" s="178"/>
      <c r="AM396" s="178"/>
      <c r="AN396" s="178"/>
      <c r="AO396" s="178"/>
      <c r="AP396" s="178"/>
      <c r="AQ396" s="178"/>
      <c r="AR396" s="178"/>
    </row>
    <row r="397" spans="1:44" ht="15.75" x14ac:dyDescent="0.25">
      <c r="A397" s="166" t="s">
        <v>444</v>
      </c>
      <c r="B397" s="164"/>
      <c r="C397" s="164"/>
      <c r="D397" s="164"/>
      <c r="E397" s="164"/>
      <c r="F397" s="164"/>
      <c r="M397" s="245"/>
      <c r="N397" s="187"/>
      <c r="O397" s="84"/>
      <c r="P397" s="215"/>
      <c r="Q397" s="189"/>
      <c r="R397" s="215"/>
      <c r="S397" s="215"/>
      <c r="T397" s="215"/>
      <c r="U397" s="189"/>
      <c r="V397" s="189"/>
      <c r="W397" s="215"/>
      <c r="X397" s="215"/>
      <c r="Y397" s="215"/>
      <c r="Z397" s="215"/>
      <c r="AA397" s="215"/>
      <c r="AB397" s="189"/>
      <c r="AC397" s="189"/>
      <c r="AD397" s="189"/>
      <c r="AE397" s="189"/>
      <c r="AF397" s="189"/>
      <c r="AG397" s="189"/>
      <c r="AH397" s="189"/>
      <c r="AI397" s="189"/>
      <c r="AJ397" s="178"/>
      <c r="AK397" s="178"/>
      <c r="AL397" s="178"/>
      <c r="AM397" s="178"/>
      <c r="AN397" s="178"/>
      <c r="AO397" s="178"/>
      <c r="AP397" s="178"/>
      <c r="AQ397" s="178"/>
      <c r="AR397" s="178"/>
    </row>
    <row r="398" spans="1:44" ht="15.75" x14ac:dyDescent="0.25">
      <c r="A398" s="166" t="s">
        <v>445</v>
      </c>
      <c r="B398" s="164"/>
      <c r="C398" s="164"/>
      <c r="D398" s="164"/>
      <c r="E398" s="164"/>
      <c r="F398" s="164"/>
      <c r="M398" s="178"/>
      <c r="N398" s="79" t="s">
        <v>882</v>
      </c>
      <c r="O398" s="187"/>
      <c r="P398" s="224"/>
      <c r="Q398" s="224"/>
      <c r="R398" s="224"/>
      <c r="S398" s="224"/>
      <c r="T398" s="224"/>
      <c r="U398" s="224"/>
      <c r="V398" s="224"/>
      <c r="W398" s="188"/>
      <c r="X398" s="215"/>
      <c r="Y398" s="215"/>
      <c r="Z398" s="215"/>
      <c r="AA398" s="215"/>
      <c r="AB398" s="189"/>
      <c r="AC398" s="189"/>
      <c r="AD398" s="189"/>
      <c r="AE398" s="189"/>
      <c r="AF398" s="189"/>
      <c r="AG398" s="189"/>
      <c r="AH398" s="189"/>
      <c r="AI398" s="189"/>
      <c r="AJ398" s="178"/>
      <c r="AK398" s="178"/>
      <c r="AL398" s="178"/>
      <c r="AM398" s="178"/>
      <c r="AN398" s="178"/>
      <c r="AO398" s="178"/>
      <c r="AP398" s="178"/>
      <c r="AQ398" s="178"/>
      <c r="AR398" s="178"/>
    </row>
    <row r="399" spans="1:44" ht="15.75" x14ac:dyDescent="0.2">
      <c r="A399" s="166" t="s">
        <v>446</v>
      </c>
      <c r="B399" s="164"/>
      <c r="C399" s="164"/>
      <c r="D399" s="164"/>
      <c r="E399" s="164"/>
      <c r="F399" s="164"/>
      <c r="N399" s="92" t="s">
        <v>883</v>
      </c>
      <c r="O399" s="92"/>
      <c r="P399" s="185"/>
      <c r="Q399" s="221"/>
      <c r="R399" s="221"/>
      <c r="S399" s="221"/>
      <c r="T399" s="221"/>
      <c r="U399" s="189"/>
      <c r="V399" s="189"/>
      <c r="W399" s="185"/>
      <c r="X399" s="215"/>
      <c r="Y399" s="215"/>
      <c r="Z399" s="215"/>
      <c r="AA399" s="215"/>
      <c r="AB399" s="189"/>
      <c r="AC399" s="189"/>
      <c r="AD399" s="189"/>
      <c r="AE399" s="189"/>
      <c r="AF399" s="189"/>
      <c r="AG399" s="189"/>
      <c r="AH399" s="189"/>
      <c r="AI399" s="189"/>
      <c r="AJ399" s="178"/>
      <c r="AK399" s="178"/>
      <c r="AL399" s="178"/>
      <c r="AM399" s="178"/>
      <c r="AN399" s="178"/>
      <c r="AO399" s="178"/>
      <c r="AP399" s="178"/>
      <c r="AQ399" s="178"/>
      <c r="AR399" s="178"/>
    </row>
    <row r="400" spans="1:44" ht="15.75" x14ac:dyDescent="0.2">
      <c r="A400" s="166" t="s">
        <v>447</v>
      </c>
      <c r="B400" s="164"/>
      <c r="C400" s="164"/>
      <c r="D400" s="164"/>
      <c r="E400" s="164"/>
      <c r="F400" s="164"/>
      <c r="N400" s="92"/>
      <c r="O400" s="92"/>
      <c r="P400" s="221"/>
      <c r="Q400" s="221"/>
      <c r="R400" s="221"/>
      <c r="S400" s="221"/>
      <c r="T400" s="189"/>
      <c r="U400" s="189"/>
      <c r="V400" s="185"/>
      <c r="W400" s="185"/>
      <c r="X400" s="215"/>
      <c r="Y400" s="215"/>
      <c r="Z400" s="215"/>
      <c r="AA400" s="215"/>
      <c r="AB400" s="189"/>
      <c r="AC400" s="189"/>
      <c r="AD400" s="189"/>
      <c r="AE400" s="189"/>
      <c r="AF400" s="189"/>
      <c r="AG400" s="189"/>
      <c r="AH400" s="189"/>
      <c r="AI400" s="189"/>
      <c r="AJ400" s="178"/>
      <c r="AK400" s="178"/>
      <c r="AL400" s="178"/>
      <c r="AM400" s="178"/>
      <c r="AN400" s="178"/>
      <c r="AO400" s="178"/>
      <c r="AP400" s="178"/>
      <c r="AQ400" s="178"/>
      <c r="AR400" s="178"/>
    </row>
    <row r="401" spans="1:44" ht="15.75" x14ac:dyDescent="0.25">
      <c r="A401" s="166" t="s">
        <v>448</v>
      </c>
      <c r="B401" s="164"/>
      <c r="C401" s="164"/>
      <c r="D401" s="164"/>
      <c r="E401" s="164"/>
      <c r="F401" s="164"/>
      <c r="N401" s="74" t="s">
        <v>884</v>
      </c>
      <c r="O401" s="74"/>
      <c r="P401" s="177"/>
      <c r="Q401" s="177"/>
      <c r="R401" s="177"/>
      <c r="S401" s="177"/>
      <c r="T401" s="177"/>
      <c r="U401" s="177"/>
      <c r="V401" s="177"/>
      <c r="W401" s="177"/>
      <c r="X401" s="215"/>
      <c r="Y401" s="215"/>
      <c r="Z401" s="215"/>
      <c r="AA401" s="215"/>
      <c r="AB401" s="189"/>
      <c r="AC401" s="189"/>
      <c r="AD401" s="189"/>
      <c r="AE401" s="189"/>
      <c r="AF401" s="189"/>
      <c r="AG401" s="189"/>
      <c r="AH401" s="189"/>
      <c r="AI401" s="189"/>
      <c r="AJ401" s="178"/>
      <c r="AK401" s="178"/>
      <c r="AL401" s="178"/>
      <c r="AM401" s="178"/>
      <c r="AN401" s="178"/>
      <c r="AO401" s="178"/>
      <c r="AP401" s="178"/>
      <c r="AQ401" s="178"/>
      <c r="AR401" s="178"/>
    </row>
    <row r="402" spans="1:44" ht="18.75" x14ac:dyDescent="0.25">
      <c r="A402" s="166" t="s">
        <v>449</v>
      </c>
      <c r="B402" s="164"/>
      <c r="C402" s="164"/>
      <c r="D402" s="164"/>
      <c r="E402" s="164"/>
      <c r="F402" s="164"/>
      <c r="M402" s="178"/>
      <c r="N402" s="84"/>
      <c r="O402" s="182"/>
      <c r="P402" s="183"/>
      <c r="Q402" s="189"/>
      <c r="R402" s="189"/>
      <c r="S402" s="189"/>
      <c r="T402" s="189"/>
      <c r="U402" s="189"/>
      <c r="V402" s="189"/>
      <c r="W402" s="189"/>
      <c r="X402" s="215"/>
      <c r="Y402" s="215"/>
      <c r="Z402" s="215"/>
      <c r="AA402" s="215"/>
      <c r="AB402" s="189"/>
      <c r="AC402" s="189"/>
      <c r="AD402" s="189"/>
      <c r="AE402" s="189"/>
      <c r="AF402" s="189"/>
      <c r="AG402" s="189"/>
      <c r="AH402" s="189"/>
      <c r="AI402" s="189"/>
      <c r="AJ402" s="178"/>
      <c r="AK402" s="178"/>
      <c r="AL402" s="178"/>
      <c r="AM402" s="178"/>
      <c r="AN402" s="178"/>
      <c r="AO402" s="178"/>
      <c r="AP402" s="178"/>
      <c r="AQ402" s="178"/>
      <c r="AR402" s="178"/>
    </row>
    <row r="403" spans="1:44" ht="15.75" x14ac:dyDescent="0.25">
      <c r="A403" s="166" t="s">
        <v>450</v>
      </c>
      <c r="B403" s="164"/>
      <c r="C403" s="164"/>
      <c r="D403" s="164"/>
      <c r="E403" s="164"/>
      <c r="F403" s="164"/>
      <c r="M403" s="177"/>
      <c r="N403" s="74" t="s">
        <v>885</v>
      </c>
      <c r="O403" s="74"/>
      <c r="P403" s="177"/>
      <c r="Q403" s="177"/>
      <c r="R403" s="177"/>
      <c r="S403" s="177"/>
      <c r="T403" s="177"/>
      <c r="U403" s="177"/>
      <c r="V403" s="177"/>
      <c r="W403" s="177"/>
      <c r="X403" s="215"/>
      <c r="Y403" s="215"/>
      <c r="Z403" s="215"/>
      <c r="AA403" s="215"/>
      <c r="AB403" s="189"/>
      <c r="AC403" s="189"/>
      <c r="AD403" s="189"/>
      <c r="AE403" s="189"/>
      <c r="AF403" s="189"/>
      <c r="AG403" s="189"/>
      <c r="AH403" s="189"/>
      <c r="AI403" s="189"/>
      <c r="AJ403" s="178"/>
      <c r="AK403" s="178"/>
      <c r="AL403" s="178"/>
      <c r="AM403" s="178"/>
      <c r="AN403" s="178"/>
      <c r="AO403" s="178"/>
      <c r="AP403" s="178"/>
      <c r="AQ403" s="178"/>
      <c r="AR403" s="178"/>
    </row>
    <row r="404" spans="1:44" ht="15.75" x14ac:dyDescent="0.2">
      <c r="A404" s="166" t="s">
        <v>451</v>
      </c>
      <c r="B404" s="164"/>
      <c r="C404" s="164"/>
      <c r="D404" s="164"/>
      <c r="E404" s="164"/>
      <c r="F404" s="164"/>
      <c r="M404" s="191"/>
      <c r="N404" s="79" t="s">
        <v>886</v>
      </c>
      <c r="O404" s="77"/>
      <c r="P404" s="208"/>
      <c r="Q404" s="208"/>
      <c r="R404" s="208"/>
      <c r="S404" s="208"/>
      <c r="T404" s="208"/>
      <c r="U404" s="208"/>
      <c r="V404" s="100"/>
      <c r="W404" s="215"/>
      <c r="X404" s="215"/>
      <c r="Y404" s="215"/>
      <c r="Z404" s="215"/>
      <c r="AA404" s="189"/>
      <c r="AB404" s="189"/>
      <c r="AC404" s="189"/>
      <c r="AD404" s="189"/>
      <c r="AE404" s="189"/>
      <c r="AF404" s="189"/>
      <c r="AG404" s="185"/>
      <c r="AH404" s="189"/>
      <c r="AI404" s="189"/>
      <c r="AJ404" s="178"/>
      <c r="AK404" s="178"/>
      <c r="AL404" s="178"/>
      <c r="AM404" s="178"/>
      <c r="AN404" s="178"/>
      <c r="AO404" s="178"/>
      <c r="AP404" s="178"/>
      <c r="AQ404" s="178"/>
      <c r="AR404" s="178"/>
    </row>
    <row r="405" spans="1:44" ht="15.75" x14ac:dyDescent="0.25">
      <c r="A405" s="166" t="s">
        <v>452</v>
      </c>
      <c r="B405" s="164"/>
      <c r="C405" s="164"/>
      <c r="D405" s="164"/>
      <c r="E405" s="164"/>
      <c r="F405" s="164"/>
      <c r="M405" s="260"/>
      <c r="N405" s="78" t="s">
        <v>887</v>
      </c>
      <c r="O405" s="187"/>
      <c r="P405" s="198"/>
      <c r="Q405" s="198"/>
      <c r="R405" s="198"/>
      <c r="S405" s="198"/>
      <c r="T405" s="198"/>
      <c r="U405" s="198"/>
      <c r="V405" s="100"/>
      <c r="W405" s="215"/>
      <c r="X405" s="215"/>
      <c r="Y405" s="215"/>
      <c r="Z405" s="215"/>
      <c r="AA405" s="189"/>
      <c r="AB405" s="189"/>
      <c r="AC405" s="189"/>
      <c r="AD405" s="189"/>
      <c r="AE405" s="189"/>
      <c r="AF405" s="189"/>
      <c r="AG405" s="185"/>
      <c r="AH405" s="189"/>
      <c r="AI405" s="189"/>
      <c r="AJ405" s="178"/>
      <c r="AK405" s="178"/>
      <c r="AL405" s="178"/>
      <c r="AM405" s="178"/>
      <c r="AN405" s="178"/>
      <c r="AO405" s="178"/>
      <c r="AP405" s="178"/>
      <c r="AQ405" s="178"/>
      <c r="AR405" s="178"/>
    </row>
    <row r="406" spans="1:44" ht="15.75" x14ac:dyDescent="0.2">
      <c r="A406" s="166" t="s">
        <v>453</v>
      </c>
      <c r="B406" s="164"/>
      <c r="C406" s="164"/>
      <c r="D406" s="164"/>
      <c r="E406" s="164"/>
      <c r="F406" s="164"/>
      <c r="M406" s="191"/>
      <c r="N406" s="86" t="s">
        <v>888</v>
      </c>
      <c r="O406" s="77"/>
      <c r="P406" s="208"/>
      <c r="Q406" s="208"/>
      <c r="R406" s="208"/>
      <c r="S406" s="208"/>
      <c r="T406" s="208"/>
      <c r="U406" s="208"/>
      <c r="V406" s="100"/>
      <c r="W406" s="215"/>
      <c r="X406" s="215"/>
      <c r="Y406" s="215"/>
      <c r="Z406" s="215"/>
      <c r="AA406" s="189"/>
      <c r="AB406" s="189"/>
      <c r="AC406" s="189"/>
      <c r="AD406" s="189"/>
      <c r="AE406" s="189"/>
      <c r="AF406" s="189"/>
      <c r="AG406" s="185"/>
      <c r="AH406" s="189"/>
      <c r="AI406" s="189"/>
      <c r="AJ406" s="178"/>
      <c r="AK406" s="178"/>
      <c r="AL406" s="178"/>
      <c r="AM406" s="178"/>
      <c r="AN406" s="178"/>
      <c r="AO406" s="178"/>
      <c r="AP406" s="178"/>
      <c r="AQ406" s="178"/>
      <c r="AR406" s="178"/>
    </row>
    <row r="407" spans="1:44" ht="15.75" x14ac:dyDescent="0.25">
      <c r="A407" s="166" t="s">
        <v>454</v>
      </c>
      <c r="B407" s="164"/>
      <c r="C407" s="164"/>
      <c r="D407" s="164"/>
      <c r="E407" s="164"/>
      <c r="F407" s="164"/>
      <c r="M407" s="260"/>
      <c r="N407" s="78" t="s">
        <v>889</v>
      </c>
      <c r="O407" s="187"/>
      <c r="P407" s="200"/>
      <c r="Q407" s="200"/>
      <c r="R407" s="200"/>
      <c r="S407" s="200"/>
      <c r="T407" s="200"/>
      <c r="U407" s="200"/>
      <c r="V407" s="100"/>
      <c r="W407" s="215"/>
      <c r="X407" s="215"/>
      <c r="Y407" s="215"/>
      <c r="Z407" s="215"/>
      <c r="AA407" s="189"/>
      <c r="AB407" s="189"/>
      <c r="AC407" s="189"/>
      <c r="AD407" s="189"/>
      <c r="AE407" s="189"/>
      <c r="AF407" s="189"/>
      <c r="AG407" s="185"/>
      <c r="AH407" s="189"/>
      <c r="AI407" s="189"/>
      <c r="AJ407" s="178"/>
      <c r="AK407" s="178"/>
      <c r="AL407" s="178"/>
      <c r="AM407" s="178"/>
      <c r="AN407" s="178"/>
      <c r="AO407" s="178"/>
      <c r="AP407" s="178"/>
      <c r="AQ407" s="178"/>
      <c r="AR407" s="178"/>
    </row>
    <row r="408" spans="1:44" ht="15.75" x14ac:dyDescent="0.2">
      <c r="A408" s="166" t="s">
        <v>455</v>
      </c>
      <c r="B408" s="164"/>
      <c r="C408" s="164"/>
      <c r="D408" s="164"/>
      <c r="E408" s="164"/>
      <c r="F408" s="164"/>
      <c r="M408" s="191"/>
      <c r="N408" s="86" t="s">
        <v>890</v>
      </c>
      <c r="O408" s="77"/>
      <c r="P408" s="208"/>
      <c r="Q408" s="208"/>
      <c r="R408" s="208"/>
      <c r="S408" s="208"/>
      <c r="T408" s="208"/>
      <c r="U408" s="208"/>
      <c r="V408" s="100"/>
      <c r="W408" s="215"/>
      <c r="X408" s="215"/>
      <c r="Y408" s="215"/>
      <c r="Z408" s="215"/>
      <c r="AA408" s="189"/>
      <c r="AB408" s="189"/>
      <c r="AC408" s="189"/>
      <c r="AD408" s="189"/>
      <c r="AE408" s="189"/>
      <c r="AF408" s="189"/>
      <c r="AG408" s="185"/>
      <c r="AH408" s="189"/>
      <c r="AI408" s="189"/>
      <c r="AJ408" s="178"/>
      <c r="AK408" s="178"/>
      <c r="AL408" s="178"/>
      <c r="AM408" s="178"/>
      <c r="AN408" s="178"/>
      <c r="AO408" s="178"/>
      <c r="AP408" s="178"/>
      <c r="AQ408" s="178"/>
      <c r="AR408" s="178"/>
    </row>
    <row r="409" spans="1:44" ht="15.75" x14ac:dyDescent="0.25">
      <c r="A409" s="166" t="s">
        <v>456</v>
      </c>
      <c r="B409" s="164"/>
      <c r="C409" s="164"/>
      <c r="D409" s="164"/>
      <c r="E409" s="164"/>
      <c r="F409" s="164"/>
      <c r="M409" s="260"/>
      <c r="N409" s="78" t="s">
        <v>891</v>
      </c>
      <c r="O409" s="187"/>
      <c r="P409" s="200"/>
      <c r="Q409" s="200"/>
      <c r="R409" s="200"/>
      <c r="S409" s="200"/>
      <c r="T409" s="200"/>
      <c r="U409" s="200"/>
      <c r="V409" s="100"/>
      <c r="W409" s="215"/>
      <c r="X409" s="215"/>
      <c r="Y409" s="215"/>
      <c r="Z409" s="215"/>
      <c r="AA409" s="189"/>
      <c r="AB409" s="189"/>
      <c r="AC409" s="189"/>
      <c r="AD409" s="189"/>
      <c r="AE409" s="189"/>
      <c r="AF409" s="189"/>
      <c r="AG409" s="185"/>
      <c r="AH409" s="189"/>
      <c r="AI409" s="189"/>
      <c r="AJ409" s="178"/>
      <c r="AK409" s="178"/>
      <c r="AL409" s="178"/>
      <c r="AM409" s="178"/>
      <c r="AN409" s="178"/>
      <c r="AO409" s="178"/>
      <c r="AP409" s="178"/>
      <c r="AQ409" s="178"/>
      <c r="AR409" s="178"/>
    </row>
    <row r="410" spans="1:44" ht="15.75" x14ac:dyDescent="0.25">
      <c r="A410" s="166" t="s">
        <v>457</v>
      </c>
      <c r="B410" s="164"/>
      <c r="C410" s="164"/>
      <c r="D410" s="164"/>
      <c r="E410" s="164"/>
      <c r="F410" s="164"/>
      <c r="M410" s="260"/>
      <c r="N410" s="78" t="s">
        <v>892</v>
      </c>
      <c r="O410" s="187"/>
      <c r="P410" s="198"/>
      <c r="Q410" s="198"/>
      <c r="R410" s="198"/>
      <c r="S410" s="198"/>
      <c r="T410" s="198"/>
      <c r="U410" s="198"/>
      <c r="V410" s="100"/>
      <c r="W410" s="215"/>
      <c r="X410" s="215"/>
      <c r="Y410" s="215"/>
      <c r="Z410" s="215"/>
      <c r="AA410" s="189"/>
      <c r="AB410" s="189"/>
      <c r="AC410" s="189"/>
      <c r="AD410" s="189"/>
      <c r="AE410" s="189"/>
      <c r="AF410" s="189"/>
      <c r="AG410" s="185"/>
      <c r="AH410" s="189"/>
      <c r="AI410" s="189"/>
      <c r="AJ410" s="178"/>
      <c r="AK410" s="178"/>
      <c r="AL410" s="178"/>
      <c r="AM410" s="178"/>
      <c r="AN410" s="178"/>
      <c r="AO410" s="178"/>
      <c r="AP410" s="178"/>
      <c r="AQ410" s="178"/>
      <c r="AR410" s="178"/>
    </row>
    <row r="411" spans="1:44" ht="15.75" x14ac:dyDescent="0.25">
      <c r="A411" s="166" t="s">
        <v>458</v>
      </c>
      <c r="B411" s="164"/>
      <c r="C411" s="164"/>
      <c r="D411" s="164"/>
      <c r="E411" s="164"/>
      <c r="F411" s="164"/>
      <c r="M411" s="260"/>
      <c r="N411" s="78" t="s">
        <v>893</v>
      </c>
      <c r="O411" s="187"/>
      <c r="P411" s="239"/>
      <c r="Q411" s="200"/>
      <c r="R411" s="200"/>
      <c r="S411" s="200"/>
      <c r="T411" s="200"/>
      <c r="U411" s="200"/>
      <c r="V411" s="100"/>
      <c r="W411" s="215"/>
      <c r="X411" s="215"/>
      <c r="Y411" s="215"/>
      <c r="Z411" s="215"/>
      <c r="AA411" s="189"/>
      <c r="AB411" s="189"/>
      <c r="AC411" s="189"/>
      <c r="AD411" s="189"/>
      <c r="AE411" s="189"/>
      <c r="AF411" s="189"/>
      <c r="AG411" s="185"/>
      <c r="AH411" s="189"/>
      <c r="AI411" s="189"/>
      <c r="AJ411" s="178"/>
      <c r="AK411" s="178"/>
      <c r="AL411" s="178"/>
      <c r="AM411" s="178"/>
      <c r="AN411" s="178"/>
      <c r="AO411" s="178"/>
      <c r="AP411" s="178"/>
      <c r="AQ411" s="178"/>
      <c r="AR411" s="178"/>
    </row>
    <row r="412" spans="1:44" ht="15.75" x14ac:dyDescent="0.25">
      <c r="A412" s="166" t="s">
        <v>459</v>
      </c>
      <c r="B412" s="164"/>
      <c r="C412" s="164"/>
      <c r="D412" s="164"/>
      <c r="E412" s="164"/>
      <c r="F412" s="164"/>
      <c r="M412" s="260"/>
      <c r="N412" s="78" t="s">
        <v>894</v>
      </c>
      <c r="O412" s="78"/>
      <c r="P412" s="200"/>
      <c r="Q412" s="200"/>
      <c r="R412" s="200"/>
      <c r="S412" s="200"/>
      <c r="T412" s="200"/>
      <c r="U412" s="200"/>
      <c r="V412" s="200"/>
      <c r="W412" s="215"/>
      <c r="X412" s="215"/>
      <c r="Y412" s="215"/>
      <c r="Z412" s="215"/>
      <c r="AA412" s="189"/>
      <c r="AB412" s="189"/>
      <c r="AC412" s="189"/>
      <c r="AD412" s="189"/>
      <c r="AE412" s="189"/>
      <c r="AF412" s="189"/>
      <c r="AG412" s="185"/>
      <c r="AH412" s="189"/>
      <c r="AI412" s="189"/>
      <c r="AJ412" s="178"/>
      <c r="AK412" s="178"/>
      <c r="AL412" s="178"/>
      <c r="AM412" s="178"/>
      <c r="AN412" s="178"/>
      <c r="AO412" s="178"/>
      <c r="AP412" s="178"/>
      <c r="AQ412" s="178"/>
      <c r="AR412" s="178"/>
    </row>
    <row r="413" spans="1:44" ht="15.75" x14ac:dyDescent="0.25">
      <c r="A413" s="166" t="s">
        <v>460</v>
      </c>
      <c r="B413" s="164"/>
      <c r="C413" s="164"/>
      <c r="D413" s="164"/>
      <c r="E413" s="164"/>
      <c r="F413" s="164"/>
      <c r="M413" s="178"/>
      <c r="N413" s="78" t="s">
        <v>895</v>
      </c>
      <c r="O413" s="187"/>
      <c r="P413" s="200"/>
      <c r="Q413" s="200"/>
      <c r="R413" s="200"/>
      <c r="S413" s="200"/>
      <c r="T413" s="200"/>
      <c r="U413" s="200"/>
      <c r="V413" s="200"/>
      <c r="W413" s="215"/>
      <c r="X413" s="215"/>
      <c r="Y413" s="215"/>
      <c r="Z413" s="215"/>
      <c r="AA413" s="189"/>
      <c r="AB413" s="189"/>
      <c r="AC413" s="189"/>
      <c r="AD413" s="189"/>
      <c r="AE413" s="189"/>
      <c r="AF413" s="189"/>
      <c r="AG413" s="185"/>
      <c r="AH413" s="189"/>
      <c r="AI413" s="189"/>
      <c r="AJ413" s="178"/>
      <c r="AK413" s="178"/>
      <c r="AL413" s="178"/>
      <c r="AM413" s="178"/>
      <c r="AN413" s="178"/>
      <c r="AO413" s="178"/>
      <c r="AP413" s="178"/>
      <c r="AQ413" s="178"/>
      <c r="AR413" s="178"/>
    </row>
    <row r="414" spans="1:44" ht="15.75" x14ac:dyDescent="0.25">
      <c r="A414" s="166" t="s">
        <v>461</v>
      </c>
      <c r="B414" s="164"/>
      <c r="C414" s="164"/>
      <c r="D414" s="164"/>
      <c r="E414" s="164"/>
      <c r="F414" s="164"/>
      <c r="M414" s="178"/>
      <c r="N414" s="78" t="s">
        <v>896</v>
      </c>
      <c r="O414" s="187"/>
      <c r="P414" s="239"/>
      <c r="Q414" s="200"/>
      <c r="R414" s="200"/>
      <c r="S414" s="208"/>
      <c r="T414" s="200"/>
      <c r="U414" s="200"/>
      <c r="V414" s="200"/>
      <c r="W414" s="215"/>
      <c r="X414" s="215"/>
      <c r="Y414" s="215"/>
      <c r="Z414" s="215"/>
      <c r="AA414" s="189"/>
      <c r="AB414" s="189"/>
      <c r="AC414" s="189"/>
      <c r="AD414" s="189"/>
      <c r="AE414" s="189"/>
      <c r="AF414" s="189"/>
      <c r="AG414" s="185"/>
      <c r="AH414" s="189"/>
      <c r="AI414" s="189"/>
      <c r="AJ414" s="178"/>
      <c r="AK414" s="178"/>
      <c r="AL414" s="178"/>
      <c r="AM414" s="178"/>
      <c r="AN414" s="178"/>
      <c r="AO414" s="178"/>
      <c r="AP414" s="178"/>
      <c r="AQ414" s="178"/>
      <c r="AR414" s="178"/>
    </row>
    <row r="415" spans="1:44" ht="15.75" x14ac:dyDescent="0.25">
      <c r="A415" s="166" t="s">
        <v>462</v>
      </c>
      <c r="B415" s="164"/>
      <c r="C415" s="164"/>
      <c r="D415" s="164"/>
      <c r="E415" s="164"/>
      <c r="F415" s="164"/>
      <c r="N415" s="78" t="s">
        <v>897</v>
      </c>
      <c r="O415" s="187"/>
      <c r="P415" s="239"/>
      <c r="Q415" s="200"/>
      <c r="R415" s="200"/>
      <c r="S415" s="200"/>
      <c r="T415" s="200"/>
      <c r="U415" s="200"/>
      <c r="V415" s="100"/>
      <c r="W415" s="215"/>
      <c r="X415" s="215"/>
      <c r="Y415" s="215"/>
      <c r="Z415" s="215"/>
      <c r="AA415" s="189"/>
      <c r="AB415" s="189"/>
      <c r="AC415" s="189"/>
      <c r="AD415" s="189"/>
      <c r="AE415" s="189"/>
      <c r="AF415" s="189"/>
      <c r="AG415" s="185"/>
      <c r="AH415" s="189"/>
      <c r="AI415" s="189"/>
      <c r="AJ415" s="178"/>
      <c r="AK415" s="178"/>
      <c r="AL415" s="178"/>
      <c r="AM415" s="178"/>
      <c r="AN415" s="178"/>
      <c r="AO415" s="178"/>
      <c r="AP415" s="178"/>
      <c r="AQ415" s="178"/>
      <c r="AR415" s="178"/>
    </row>
    <row r="416" spans="1:44" ht="15.75" x14ac:dyDescent="0.25">
      <c r="A416" s="166" t="s">
        <v>463</v>
      </c>
      <c r="B416" s="164"/>
      <c r="C416" s="164"/>
      <c r="D416" s="164"/>
      <c r="E416" s="164"/>
      <c r="F416" s="164"/>
      <c r="N416" s="74" t="s">
        <v>898</v>
      </c>
      <c r="O416" s="84"/>
      <c r="P416" s="189"/>
      <c r="Q416" s="189"/>
      <c r="R416" s="189"/>
      <c r="S416" s="189"/>
      <c r="T416" s="189"/>
      <c r="U416" s="189"/>
      <c r="V416" s="100"/>
      <c r="W416" s="215"/>
      <c r="X416" s="215"/>
      <c r="Y416" s="215"/>
      <c r="Z416" s="215"/>
      <c r="AA416" s="189"/>
      <c r="AB416" s="189"/>
      <c r="AC416" s="189"/>
      <c r="AD416" s="189"/>
      <c r="AE416" s="189"/>
      <c r="AF416" s="189"/>
      <c r="AG416" s="185"/>
      <c r="AH416" s="189"/>
      <c r="AI416" s="189"/>
      <c r="AJ416" s="178"/>
      <c r="AK416" s="178"/>
      <c r="AL416" s="178"/>
      <c r="AM416" s="178"/>
      <c r="AN416" s="178"/>
      <c r="AO416" s="178"/>
      <c r="AP416" s="178"/>
      <c r="AQ416" s="178"/>
      <c r="AR416" s="178"/>
    </row>
    <row r="417" spans="1:44" ht="15.75" x14ac:dyDescent="0.25">
      <c r="A417" s="166" t="s">
        <v>464</v>
      </c>
      <c r="B417" s="164"/>
      <c r="C417" s="164"/>
      <c r="D417" s="164"/>
      <c r="E417" s="164"/>
      <c r="F417" s="164"/>
      <c r="N417" s="78" t="s">
        <v>887</v>
      </c>
      <c r="O417" s="187"/>
      <c r="P417" s="239"/>
      <c r="Q417" s="200"/>
      <c r="R417" s="200"/>
      <c r="S417" s="200"/>
      <c r="T417" s="200"/>
      <c r="U417" s="200"/>
      <c r="V417" s="100"/>
      <c r="W417" s="215"/>
      <c r="X417" s="215"/>
      <c r="Y417" s="215"/>
      <c r="Z417" s="215"/>
      <c r="AA417" s="189"/>
      <c r="AB417" s="189"/>
      <c r="AC417" s="189"/>
      <c r="AD417" s="189"/>
      <c r="AE417" s="189"/>
      <c r="AF417" s="189"/>
      <c r="AG417" s="185"/>
      <c r="AH417" s="189"/>
      <c r="AI417" s="189"/>
      <c r="AJ417" s="178"/>
      <c r="AK417" s="178"/>
      <c r="AL417" s="178"/>
      <c r="AM417" s="178"/>
      <c r="AN417" s="178"/>
      <c r="AO417" s="178"/>
      <c r="AP417" s="178"/>
      <c r="AQ417" s="178"/>
      <c r="AR417" s="178"/>
    </row>
    <row r="418" spans="1:44" ht="15.75" x14ac:dyDescent="0.25">
      <c r="A418" s="166" t="s">
        <v>465</v>
      </c>
      <c r="B418" s="164"/>
      <c r="C418" s="164"/>
      <c r="D418" s="164"/>
      <c r="E418" s="164"/>
      <c r="F418" s="164"/>
      <c r="N418" s="74" t="s">
        <v>899</v>
      </c>
      <c r="O418" s="84"/>
      <c r="P418" s="189"/>
      <c r="Q418" s="189"/>
      <c r="R418" s="189"/>
      <c r="S418" s="189"/>
      <c r="T418" s="189"/>
      <c r="U418" s="189"/>
      <c r="V418" s="100"/>
      <c r="W418" s="215"/>
      <c r="X418" s="215"/>
      <c r="Y418" s="215"/>
      <c r="Z418" s="215"/>
      <c r="AA418" s="189"/>
      <c r="AB418" s="189"/>
      <c r="AC418" s="189"/>
      <c r="AD418" s="189"/>
      <c r="AE418" s="189"/>
      <c r="AF418" s="189"/>
      <c r="AG418" s="185"/>
      <c r="AH418" s="189"/>
      <c r="AI418" s="189"/>
      <c r="AJ418" s="178"/>
      <c r="AK418" s="178"/>
      <c r="AL418" s="178"/>
      <c r="AM418" s="178"/>
      <c r="AN418" s="178"/>
      <c r="AO418" s="178"/>
      <c r="AP418" s="178"/>
      <c r="AQ418" s="178"/>
      <c r="AR418" s="178"/>
    </row>
    <row r="419" spans="1:44" ht="15.75" x14ac:dyDescent="0.25">
      <c r="A419" s="166" t="s">
        <v>466</v>
      </c>
      <c r="B419" s="164"/>
      <c r="C419" s="164"/>
      <c r="D419" s="164"/>
      <c r="E419" s="164"/>
      <c r="F419" s="164"/>
      <c r="N419" s="78" t="s">
        <v>900</v>
      </c>
      <c r="O419" s="187"/>
      <c r="P419" s="207"/>
      <c r="Q419" s="200"/>
      <c r="R419" s="200"/>
      <c r="S419" s="200"/>
      <c r="T419" s="200"/>
      <c r="U419" s="200"/>
      <c r="V419" s="100"/>
      <c r="W419" s="215"/>
      <c r="X419" s="215"/>
      <c r="Y419" s="215"/>
      <c r="Z419" s="215"/>
      <c r="AA419" s="189"/>
      <c r="AB419" s="189"/>
      <c r="AC419" s="189"/>
      <c r="AD419" s="189"/>
      <c r="AE419" s="189"/>
      <c r="AF419" s="189"/>
      <c r="AG419" s="185"/>
      <c r="AH419" s="189"/>
      <c r="AI419" s="189"/>
      <c r="AJ419" s="178"/>
      <c r="AK419" s="178"/>
      <c r="AL419" s="178"/>
      <c r="AM419" s="178"/>
      <c r="AN419" s="178"/>
      <c r="AO419" s="178"/>
      <c r="AP419" s="178"/>
      <c r="AQ419" s="178"/>
      <c r="AR419" s="178"/>
    </row>
    <row r="420" spans="1:44" ht="15.75" x14ac:dyDescent="0.25">
      <c r="A420" s="166" t="s">
        <v>467</v>
      </c>
      <c r="B420" s="164"/>
      <c r="C420" s="164"/>
      <c r="D420" s="164"/>
      <c r="E420" s="164"/>
      <c r="F420" s="164"/>
      <c r="N420" s="78" t="s">
        <v>901</v>
      </c>
      <c r="O420" s="187"/>
      <c r="P420" s="239"/>
      <c r="Q420" s="200"/>
      <c r="R420" s="200"/>
      <c r="S420" s="200"/>
      <c r="T420" s="200"/>
      <c r="U420" s="200"/>
      <c r="V420" s="100"/>
      <c r="W420" s="215"/>
      <c r="X420" s="215"/>
      <c r="Y420" s="215"/>
      <c r="Z420" s="215"/>
      <c r="AA420" s="189"/>
      <c r="AB420" s="189"/>
      <c r="AC420" s="189"/>
      <c r="AD420" s="189"/>
      <c r="AE420" s="189"/>
      <c r="AF420" s="189"/>
      <c r="AG420" s="185"/>
      <c r="AH420" s="189"/>
      <c r="AI420" s="189"/>
      <c r="AJ420" s="178"/>
      <c r="AK420" s="178"/>
      <c r="AL420" s="178"/>
      <c r="AM420" s="178"/>
      <c r="AN420" s="178"/>
      <c r="AO420" s="178"/>
      <c r="AP420" s="178"/>
      <c r="AQ420" s="178"/>
      <c r="AR420" s="178"/>
    </row>
    <row r="421" spans="1:44" ht="15.75" x14ac:dyDescent="0.25">
      <c r="A421" s="166" t="s">
        <v>468</v>
      </c>
      <c r="B421" s="164"/>
      <c r="C421" s="164"/>
      <c r="D421" s="164"/>
      <c r="E421" s="164"/>
      <c r="F421" s="164"/>
      <c r="N421" s="78" t="s">
        <v>902</v>
      </c>
      <c r="O421" s="187"/>
      <c r="P421" s="239"/>
      <c r="Q421" s="200"/>
      <c r="R421" s="200"/>
      <c r="S421" s="200"/>
      <c r="T421" s="200"/>
      <c r="U421" s="200"/>
      <c r="V421" s="100"/>
      <c r="W421" s="221"/>
      <c r="X421" s="188"/>
      <c r="Y421" s="189"/>
      <c r="Z421" s="189"/>
      <c r="AA421" s="189"/>
      <c r="AB421" s="189"/>
      <c r="AC421" s="189"/>
      <c r="AD421" s="189"/>
      <c r="AE421" s="189"/>
      <c r="AF421" s="189"/>
      <c r="AG421" s="185"/>
      <c r="AH421" s="189"/>
      <c r="AI421" s="189"/>
      <c r="AJ421" s="178"/>
      <c r="AK421" s="178"/>
      <c r="AL421" s="178"/>
      <c r="AM421" s="178"/>
      <c r="AN421" s="178"/>
      <c r="AO421" s="178"/>
      <c r="AP421" s="178"/>
      <c r="AQ421" s="178"/>
      <c r="AR421" s="178"/>
    </row>
    <row r="422" spans="1:44" ht="12.75" customHeight="1" x14ac:dyDescent="0.2">
      <c r="A422" s="166" t="s">
        <v>469</v>
      </c>
      <c r="B422" s="164"/>
      <c r="C422" s="164"/>
      <c r="D422" s="164"/>
      <c r="E422" s="164"/>
      <c r="F422" s="164"/>
      <c r="N422" s="76" t="s">
        <v>903</v>
      </c>
      <c r="O422" s="76"/>
      <c r="P422" s="186"/>
      <c r="Q422" s="186"/>
      <c r="R422" s="186"/>
      <c r="S422" s="186"/>
      <c r="T422" s="186"/>
      <c r="U422" s="186"/>
      <c r="V422" s="186"/>
      <c r="W422" s="186"/>
      <c r="X422" s="186"/>
      <c r="Y422" s="186"/>
      <c r="Z422" s="186"/>
      <c r="AA422" s="186"/>
      <c r="AB422" s="186"/>
      <c r="AC422" s="186"/>
      <c r="AD422" s="186"/>
      <c r="AE422" s="186"/>
      <c r="AF422" s="186"/>
      <c r="AG422" s="185"/>
      <c r="AH422" s="185"/>
      <c r="AI422" s="185"/>
    </row>
    <row r="423" spans="1:44" ht="15.75" x14ac:dyDescent="0.25">
      <c r="A423" s="166" t="s">
        <v>470</v>
      </c>
      <c r="B423" s="164"/>
      <c r="C423" s="164"/>
      <c r="D423" s="164"/>
      <c r="E423" s="164"/>
      <c r="F423" s="164"/>
      <c r="N423" s="78" t="s">
        <v>904</v>
      </c>
      <c r="O423" s="187"/>
      <c r="P423" s="200"/>
      <c r="Q423" s="200"/>
      <c r="R423" s="200"/>
      <c r="S423" s="200"/>
      <c r="T423" s="200"/>
      <c r="U423" s="200"/>
      <c r="V423" s="100"/>
      <c r="W423" s="185"/>
      <c r="X423" s="185"/>
      <c r="Y423" s="185"/>
      <c r="Z423" s="185"/>
      <c r="AA423" s="185"/>
      <c r="AB423" s="185"/>
      <c r="AC423" s="185"/>
      <c r="AD423" s="185"/>
      <c r="AE423" s="185"/>
      <c r="AF423" s="185"/>
      <c r="AG423" s="185"/>
      <c r="AH423" s="185"/>
      <c r="AI423" s="185"/>
    </row>
    <row r="424" spans="1:44" ht="15.75" x14ac:dyDescent="0.25">
      <c r="A424" s="166" t="s">
        <v>471</v>
      </c>
      <c r="B424" s="164"/>
      <c r="C424" s="164"/>
      <c r="D424" s="164"/>
      <c r="E424" s="164"/>
      <c r="F424" s="164"/>
      <c r="N424" s="78" t="s">
        <v>905</v>
      </c>
      <c r="O424" s="187"/>
      <c r="P424" s="200"/>
      <c r="Q424" s="200"/>
      <c r="R424" s="200"/>
      <c r="S424" s="200"/>
      <c r="T424" s="200"/>
      <c r="U424" s="200"/>
      <c r="V424" s="100"/>
      <c r="W424" s="177"/>
      <c r="X424" s="177"/>
      <c r="Y424" s="177"/>
      <c r="Z424" s="177"/>
      <c r="AA424" s="177"/>
      <c r="AB424" s="177"/>
      <c r="AC424" s="177"/>
      <c r="AD424" s="177"/>
      <c r="AE424" s="177"/>
      <c r="AF424" s="177"/>
      <c r="AG424" s="185"/>
      <c r="AH424" s="177"/>
      <c r="AI424" s="177"/>
      <c r="AJ424" s="177"/>
      <c r="AK424" s="177"/>
      <c r="AL424" s="177"/>
      <c r="AM424" s="177"/>
      <c r="AN424" s="177"/>
      <c r="AO424" s="177"/>
      <c r="AP424" s="177"/>
      <c r="AQ424" s="177"/>
      <c r="AR424" s="177"/>
    </row>
    <row r="425" spans="1:44" ht="15.75" x14ac:dyDescent="0.25">
      <c r="A425" s="166" t="s">
        <v>472</v>
      </c>
      <c r="B425" s="164"/>
      <c r="C425" s="164"/>
      <c r="D425" s="164"/>
      <c r="E425" s="164"/>
      <c r="F425" s="164"/>
      <c r="N425" s="78" t="s">
        <v>906</v>
      </c>
      <c r="O425" s="187"/>
      <c r="P425" s="200"/>
      <c r="Q425" s="200"/>
      <c r="R425" s="200"/>
      <c r="S425" s="200"/>
      <c r="T425" s="200"/>
      <c r="U425" s="200"/>
      <c r="V425" s="100"/>
      <c r="W425" s="189"/>
      <c r="X425" s="189"/>
      <c r="Y425" s="189"/>
      <c r="Z425" s="189"/>
      <c r="AA425" s="189"/>
      <c r="AB425" s="189"/>
      <c r="AC425" s="189"/>
      <c r="AD425" s="189"/>
      <c r="AE425" s="189"/>
      <c r="AF425" s="189"/>
      <c r="AG425" s="185"/>
      <c r="AH425" s="189"/>
      <c r="AI425" s="189"/>
      <c r="AJ425" s="189"/>
      <c r="AK425" s="178"/>
      <c r="AL425" s="178"/>
      <c r="AM425" s="178"/>
      <c r="AN425" s="178"/>
      <c r="AO425" s="178"/>
      <c r="AP425" s="178"/>
      <c r="AQ425" s="178"/>
      <c r="AR425" s="178"/>
    </row>
    <row r="426" spans="1:44" ht="15.75" x14ac:dyDescent="0.25">
      <c r="A426" s="166" t="s">
        <v>473</v>
      </c>
      <c r="B426" s="164"/>
      <c r="C426" s="164"/>
      <c r="D426" s="164"/>
      <c r="E426" s="164"/>
      <c r="F426" s="164"/>
      <c r="N426" s="86" t="s">
        <v>907</v>
      </c>
      <c r="O426" s="78"/>
      <c r="P426" s="200"/>
      <c r="Q426" s="200"/>
      <c r="R426" s="200"/>
      <c r="S426" s="200"/>
      <c r="T426" s="200"/>
      <c r="U426" s="261"/>
      <c r="V426" s="100"/>
      <c r="W426" s="177"/>
      <c r="X426" s="177"/>
      <c r="Y426" s="177"/>
      <c r="Z426" s="177"/>
      <c r="AA426" s="177"/>
      <c r="AB426" s="177"/>
      <c r="AC426" s="177"/>
      <c r="AD426" s="189"/>
      <c r="AE426" s="189"/>
      <c r="AF426" s="189"/>
      <c r="AG426" s="185"/>
      <c r="AH426" s="189"/>
      <c r="AI426" s="189"/>
      <c r="AJ426" s="247"/>
      <c r="AK426" s="218"/>
      <c r="AL426" s="218"/>
      <c r="AM426" s="218"/>
      <c r="AN426" s="218"/>
      <c r="AO426" s="218"/>
      <c r="AP426" s="218"/>
      <c r="AQ426" s="218"/>
      <c r="AR426" s="218"/>
    </row>
    <row r="427" spans="1:44" ht="15.75" x14ac:dyDescent="0.25">
      <c r="A427" s="166" t="s">
        <v>474</v>
      </c>
      <c r="B427" s="164"/>
      <c r="C427" s="164"/>
      <c r="D427" s="164"/>
      <c r="E427" s="164"/>
      <c r="F427" s="164"/>
      <c r="N427" s="78" t="s">
        <v>887</v>
      </c>
      <c r="O427" s="187"/>
      <c r="P427" s="200"/>
      <c r="Q427" s="200"/>
      <c r="R427" s="200"/>
      <c r="S427" s="200"/>
      <c r="T427" s="200"/>
      <c r="U427" s="261"/>
      <c r="V427" s="100"/>
      <c r="W427" s="100"/>
      <c r="X427" s="100"/>
      <c r="Y427" s="100"/>
      <c r="Z427" s="100"/>
      <c r="AA427" s="185"/>
      <c r="AB427" s="185"/>
      <c r="AC427" s="185"/>
      <c r="AD427" s="185"/>
      <c r="AE427" s="185"/>
      <c r="AF427" s="185"/>
      <c r="AG427" s="185"/>
      <c r="AH427" s="185"/>
      <c r="AI427" s="185"/>
      <c r="AO427" s="189"/>
      <c r="AP427" s="189"/>
      <c r="AQ427" s="189"/>
      <c r="AR427" s="178"/>
    </row>
    <row r="428" spans="1:44" ht="15.75" x14ac:dyDescent="0.25">
      <c r="A428" s="166" t="s">
        <v>475</v>
      </c>
      <c r="B428" s="164"/>
      <c r="C428" s="164"/>
      <c r="D428" s="164"/>
      <c r="E428" s="164"/>
      <c r="F428" s="164"/>
      <c r="N428" s="80" t="s">
        <v>908</v>
      </c>
      <c r="O428" s="80"/>
      <c r="P428" s="207"/>
      <c r="Q428" s="100"/>
      <c r="R428" s="100"/>
      <c r="S428" s="100"/>
      <c r="T428" s="100"/>
      <c r="U428" s="100"/>
      <c r="V428" s="100"/>
      <c r="W428" s="100"/>
      <c r="X428" s="100"/>
      <c r="Y428" s="100"/>
      <c r="Z428" s="100"/>
      <c r="AA428" s="185"/>
      <c r="AB428" s="185"/>
      <c r="AC428" s="185"/>
      <c r="AD428" s="185"/>
      <c r="AE428" s="185"/>
      <c r="AF428" s="185"/>
      <c r="AG428" s="185"/>
      <c r="AH428" s="185"/>
      <c r="AI428" s="185"/>
      <c r="AO428" s="222"/>
      <c r="AP428" s="222"/>
      <c r="AQ428" s="222"/>
      <c r="AR428" s="178"/>
    </row>
    <row r="429" spans="1:44" ht="15.75" x14ac:dyDescent="0.25">
      <c r="A429" s="166" t="s">
        <v>476</v>
      </c>
      <c r="B429" s="164"/>
      <c r="C429" s="164"/>
      <c r="D429" s="164"/>
      <c r="E429" s="164"/>
      <c r="F429" s="164"/>
      <c r="N429" s="78" t="s">
        <v>909</v>
      </c>
      <c r="O429" s="187"/>
      <c r="P429" s="239"/>
      <c r="Q429" s="100"/>
      <c r="R429" s="100"/>
      <c r="S429" s="100"/>
      <c r="T429" s="100"/>
      <c r="U429" s="100"/>
      <c r="V429" s="100"/>
      <c r="W429" s="100"/>
      <c r="X429" s="100"/>
      <c r="Y429" s="100"/>
      <c r="Z429" s="100"/>
      <c r="AA429" s="185"/>
      <c r="AB429" s="185"/>
      <c r="AC429" s="185"/>
      <c r="AD429" s="185"/>
      <c r="AE429" s="185"/>
      <c r="AF429" s="185"/>
      <c r="AG429" s="185"/>
      <c r="AH429" s="185"/>
      <c r="AI429" s="185"/>
      <c r="AO429" s="222"/>
      <c r="AP429" s="222"/>
      <c r="AQ429" s="222"/>
      <c r="AR429" s="178"/>
    </row>
    <row r="430" spans="1:44" ht="15.75" x14ac:dyDescent="0.25">
      <c r="A430" s="166" t="s">
        <v>477</v>
      </c>
      <c r="B430" s="164"/>
      <c r="C430" s="164"/>
      <c r="D430" s="164"/>
      <c r="E430" s="164"/>
      <c r="F430" s="164"/>
      <c r="N430" s="78" t="s">
        <v>910</v>
      </c>
      <c r="O430" s="187"/>
      <c r="P430" s="239"/>
      <c r="Q430" s="100"/>
      <c r="R430" s="100"/>
      <c r="S430" s="100"/>
      <c r="T430" s="100"/>
      <c r="U430" s="100"/>
      <c r="V430" s="100"/>
      <c r="W430" s="100"/>
      <c r="X430" s="100"/>
      <c r="Y430" s="100"/>
      <c r="Z430" s="100"/>
      <c r="AA430" s="185"/>
      <c r="AB430" s="185"/>
      <c r="AC430" s="185"/>
      <c r="AD430" s="185"/>
      <c r="AE430" s="185"/>
      <c r="AF430" s="185"/>
      <c r="AG430" s="185"/>
      <c r="AH430" s="185"/>
      <c r="AI430" s="185"/>
      <c r="AO430" s="222"/>
      <c r="AP430" s="222"/>
      <c r="AQ430" s="222"/>
      <c r="AR430" s="178"/>
    </row>
    <row r="431" spans="1:44" ht="15.75" x14ac:dyDescent="0.25">
      <c r="A431" s="166" t="s">
        <v>478</v>
      </c>
      <c r="B431" s="164"/>
      <c r="C431" s="164"/>
      <c r="D431" s="164"/>
      <c r="E431" s="164"/>
      <c r="F431" s="164"/>
      <c r="N431" s="78" t="s">
        <v>911</v>
      </c>
      <c r="O431" s="187"/>
      <c r="P431" s="239"/>
      <c r="Q431" s="100"/>
      <c r="R431" s="100"/>
      <c r="S431" s="100"/>
      <c r="T431" s="100"/>
      <c r="U431" s="100"/>
      <c r="V431" s="100"/>
      <c r="W431" s="100"/>
      <c r="X431" s="100"/>
      <c r="Y431" s="100"/>
      <c r="Z431" s="100"/>
      <c r="AA431" s="185"/>
      <c r="AB431" s="185"/>
      <c r="AC431" s="185"/>
      <c r="AD431" s="185"/>
      <c r="AE431" s="185"/>
      <c r="AF431" s="185"/>
      <c r="AG431" s="185"/>
      <c r="AH431" s="185"/>
      <c r="AI431" s="185"/>
      <c r="AO431" s="262"/>
      <c r="AP431" s="262"/>
      <c r="AQ431" s="222"/>
      <c r="AR431" s="178"/>
    </row>
    <row r="432" spans="1:44" ht="15.75" x14ac:dyDescent="0.25">
      <c r="A432" s="166" t="s">
        <v>479</v>
      </c>
      <c r="B432" s="164"/>
      <c r="C432" s="164"/>
      <c r="D432" s="164"/>
      <c r="E432" s="164"/>
      <c r="F432" s="164"/>
      <c r="N432" s="187"/>
      <c r="O432" s="82"/>
      <c r="P432" s="263"/>
      <c r="Q432" s="263"/>
      <c r="R432" s="100"/>
      <c r="S432" s="100"/>
      <c r="T432" s="100"/>
      <c r="U432" s="100"/>
      <c r="V432" s="100"/>
      <c r="W432" s="100"/>
      <c r="X432" s="100"/>
      <c r="Y432" s="100"/>
      <c r="Z432" s="100"/>
      <c r="AA432" s="100"/>
      <c r="AB432" s="185"/>
      <c r="AC432" s="185"/>
      <c r="AD432" s="185"/>
      <c r="AE432" s="185"/>
      <c r="AF432" s="185"/>
      <c r="AG432" s="185"/>
      <c r="AH432" s="185"/>
      <c r="AI432" s="185"/>
      <c r="AO432" s="262"/>
      <c r="AP432" s="262"/>
      <c r="AQ432" s="262"/>
      <c r="AR432" s="178"/>
    </row>
    <row r="433" spans="1:44" ht="15.75" x14ac:dyDescent="0.25">
      <c r="A433" s="166" t="s">
        <v>480</v>
      </c>
      <c r="B433" s="164"/>
      <c r="C433" s="164"/>
      <c r="D433" s="164"/>
      <c r="E433" s="164"/>
      <c r="F433" s="164"/>
      <c r="N433" s="187"/>
      <c r="O433" s="84"/>
      <c r="P433" s="221"/>
      <c r="Q433" s="221"/>
      <c r="R433" s="185"/>
      <c r="S433" s="185"/>
      <c r="T433" s="185"/>
      <c r="U433" s="185"/>
      <c r="V433" s="185"/>
      <c r="W433" s="185"/>
      <c r="X433" s="100"/>
      <c r="Y433" s="100"/>
      <c r="Z433" s="100"/>
      <c r="AA433" s="100"/>
      <c r="AB433" s="185"/>
      <c r="AC433" s="185"/>
      <c r="AD433" s="185"/>
      <c r="AE433" s="185"/>
      <c r="AF433" s="185"/>
      <c r="AG433" s="185"/>
      <c r="AH433" s="189"/>
      <c r="AI433" s="189"/>
      <c r="AJ433" s="178"/>
      <c r="AK433" s="264"/>
      <c r="AL433" s="262"/>
      <c r="AM433" s="262"/>
      <c r="AN433" s="262"/>
      <c r="AO433" s="262"/>
      <c r="AP433" s="262"/>
      <c r="AQ433" s="262"/>
      <c r="AR433" s="262"/>
    </row>
    <row r="434" spans="1:44" ht="15.75" x14ac:dyDescent="0.25">
      <c r="A434" s="166" t="s">
        <v>481</v>
      </c>
      <c r="B434" s="164"/>
      <c r="C434" s="164"/>
      <c r="D434" s="164"/>
      <c r="E434" s="164"/>
      <c r="F434" s="164"/>
      <c r="N434" s="187"/>
      <c r="O434" s="187"/>
      <c r="P434" s="185"/>
      <c r="Q434" s="185"/>
      <c r="R434" s="185"/>
      <c r="S434" s="185"/>
      <c r="T434" s="185"/>
      <c r="U434" s="185"/>
      <c r="V434" s="185"/>
      <c r="W434" s="185"/>
      <c r="X434" s="100"/>
      <c r="Y434" s="100"/>
      <c r="Z434" s="100"/>
      <c r="AA434" s="100"/>
      <c r="AB434" s="185"/>
      <c r="AC434" s="185"/>
      <c r="AD434" s="185"/>
      <c r="AE434" s="185"/>
      <c r="AF434" s="185"/>
      <c r="AG434" s="185"/>
      <c r="AH434" s="189"/>
      <c r="AI434" s="189"/>
      <c r="AJ434" s="178"/>
      <c r="AK434" s="264"/>
      <c r="AL434" s="262"/>
      <c r="AM434" s="262"/>
      <c r="AN434" s="262"/>
      <c r="AO434" s="262"/>
      <c r="AP434" s="262"/>
      <c r="AQ434" s="262"/>
      <c r="AR434" s="262"/>
    </row>
    <row r="435" spans="1:44" ht="15.75" x14ac:dyDescent="0.25">
      <c r="A435" s="166" t="s">
        <v>482</v>
      </c>
      <c r="B435" s="164"/>
      <c r="C435" s="164"/>
      <c r="D435" s="164"/>
      <c r="E435" s="164"/>
      <c r="F435" s="164"/>
      <c r="N435" s="187"/>
      <c r="O435" s="187"/>
      <c r="P435" s="185"/>
      <c r="Q435" s="185"/>
      <c r="R435" s="185"/>
      <c r="S435" s="185"/>
      <c r="T435" s="185"/>
      <c r="U435" s="185"/>
      <c r="V435" s="185"/>
      <c r="W435" s="185"/>
      <c r="X435" s="200"/>
      <c r="Y435" s="200"/>
      <c r="Z435" s="100"/>
      <c r="AA435" s="100"/>
      <c r="AB435" s="185"/>
      <c r="AC435" s="185"/>
      <c r="AD435" s="185"/>
      <c r="AE435" s="185"/>
      <c r="AF435" s="185"/>
      <c r="AG435" s="185"/>
      <c r="AH435" s="189"/>
      <c r="AI435" s="189"/>
      <c r="AJ435" s="178"/>
      <c r="AK435" s="265"/>
      <c r="AL435" s="262"/>
      <c r="AM435" s="262"/>
      <c r="AN435" s="262"/>
      <c r="AO435" s="262"/>
      <c r="AP435" s="262"/>
      <c r="AQ435" s="262"/>
      <c r="AR435" s="262"/>
    </row>
    <row r="436" spans="1:44" ht="15.75" x14ac:dyDescent="0.25">
      <c r="A436" s="166" t="s">
        <v>483</v>
      </c>
      <c r="B436" s="164"/>
      <c r="C436" s="164"/>
      <c r="D436" s="164"/>
      <c r="E436" s="164"/>
      <c r="F436" s="164"/>
      <c r="N436" s="187"/>
      <c r="O436" s="187"/>
      <c r="P436" s="185"/>
      <c r="Q436" s="185"/>
      <c r="R436" s="185"/>
      <c r="S436" s="185"/>
      <c r="T436" s="185"/>
      <c r="U436" s="185"/>
      <c r="V436" s="185"/>
      <c r="W436" s="185"/>
      <c r="X436" s="200"/>
      <c r="Y436" s="200"/>
      <c r="Z436" s="100"/>
      <c r="AA436" s="100"/>
      <c r="AB436" s="185"/>
      <c r="AC436" s="185"/>
      <c r="AD436" s="185"/>
      <c r="AE436" s="185"/>
      <c r="AF436" s="185"/>
      <c r="AG436" s="185"/>
      <c r="AH436" s="189"/>
      <c r="AI436" s="189"/>
      <c r="AJ436" s="178"/>
      <c r="AK436" s="264"/>
      <c r="AL436" s="262"/>
      <c r="AM436" s="262"/>
      <c r="AN436" s="262"/>
      <c r="AO436" s="262"/>
      <c r="AP436" s="262"/>
      <c r="AQ436" s="262"/>
      <c r="AR436" s="262"/>
    </row>
    <row r="437" spans="1:44" ht="15.75" x14ac:dyDescent="0.25">
      <c r="A437" s="166" t="s">
        <v>484</v>
      </c>
      <c r="B437" s="164"/>
      <c r="C437" s="164"/>
      <c r="D437" s="164"/>
      <c r="E437" s="164"/>
      <c r="F437" s="164"/>
      <c r="N437" s="187"/>
      <c r="O437" s="187"/>
      <c r="P437" s="185"/>
      <c r="Q437" s="185"/>
      <c r="R437" s="185"/>
      <c r="S437" s="185"/>
      <c r="T437" s="185"/>
      <c r="U437" s="185"/>
      <c r="V437" s="185"/>
      <c r="W437" s="185"/>
      <c r="X437" s="200"/>
      <c r="Y437" s="200"/>
      <c r="Z437" s="100"/>
      <c r="AA437" s="100"/>
      <c r="AB437" s="185"/>
      <c r="AC437" s="185"/>
      <c r="AD437" s="185"/>
      <c r="AE437" s="185"/>
      <c r="AF437" s="185"/>
      <c r="AG437" s="185"/>
      <c r="AH437" s="189"/>
      <c r="AI437" s="189"/>
      <c r="AJ437" s="178"/>
      <c r="AK437" s="178"/>
      <c r="AL437" s="222"/>
      <c r="AM437" s="222"/>
      <c r="AN437" s="222"/>
      <c r="AO437" s="222"/>
      <c r="AP437" s="222"/>
      <c r="AQ437" s="222"/>
      <c r="AR437" s="178"/>
    </row>
    <row r="438" spans="1:44" ht="15.75" x14ac:dyDescent="0.25">
      <c r="A438" s="166" t="s">
        <v>485</v>
      </c>
      <c r="B438" s="164"/>
      <c r="C438" s="164"/>
      <c r="D438" s="164"/>
      <c r="E438" s="164"/>
      <c r="F438" s="164"/>
      <c r="N438" s="187"/>
      <c r="O438" s="187"/>
      <c r="P438" s="185"/>
      <c r="Q438" s="185"/>
      <c r="R438" s="185"/>
      <c r="S438" s="185"/>
      <c r="T438" s="185"/>
      <c r="U438" s="185"/>
      <c r="V438" s="185"/>
      <c r="W438" s="185"/>
      <c r="X438" s="100"/>
      <c r="Y438" s="100"/>
      <c r="Z438" s="100"/>
      <c r="AA438" s="100"/>
      <c r="AB438" s="185"/>
      <c r="AC438" s="185"/>
      <c r="AD438" s="185"/>
      <c r="AE438" s="185"/>
      <c r="AF438" s="185"/>
      <c r="AG438" s="185"/>
      <c r="AH438" s="185"/>
      <c r="AI438" s="185"/>
    </row>
    <row r="439" spans="1:44" ht="15.75" x14ac:dyDescent="0.25">
      <c r="A439" s="166" t="s">
        <v>486</v>
      </c>
      <c r="B439" s="164"/>
      <c r="C439" s="164"/>
      <c r="D439" s="164"/>
      <c r="E439" s="164"/>
      <c r="F439" s="164"/>
      <c r="N439" s="187"/>
      <c r="O439" s="187"/>
      <c r="P439" s="185"/>
      <c r="Q439" s="185"/>
      <c r="R439" s="185"/>
      <c r="S439" s="185"/>
      <c r="T439" s="185"/>
      <c r="U439" s="185"/>
      <c r="V439" s="185"/>
      <c r="W439" s="185"/>
      <c r="X439" s="100"/>
      <c r="Y439" s="100"/>
      <c r="Z439" s="100"/>
      <c r="AA439" s="100"/>
      <c r="AB439" s="185"/>
      <c r="AC439" s="185"/>
      <c r="AD439" s="185"/>
      <c r="AE439" s="185"/>
      <c r="AF439" s="185"/>
      <c r="AG439" s="185"/>
      <c r="AH439" s="185"/>
      <c r="AI439" s="185"/>
    </row>
    <row r="440" spans="1:44" ht="15.75" x14ac:dyDescent="0.25">
      <c r="A440" s="166" t="s">
        <v>487</v>
      </c>
      <c r="B440" s="164"/>
      <c r="C440" s="164"/>
      <c r="D440" s="164"/>
      <c r="E440" s="164"/>
      <c r="F440" s="164"/>
      <c r="N440" s="187"/>
      <c r="O440" s="187"/>
      <c r="P440" s="185"/>
      <c r="Q440" s="185"/>
      <c r="R440" s="185"/>
      <c r="S440" s="185"/>
      <c r="T440" s="185"/>
      <c r="U440" s="185"/>
      <c r="V440" s="185"/>
      <c r="W440" s="185"/>
      <c r="X440" s="100"/>
      <c r="Y440" s="100"/>
      <c r="Z440" s="100"/>
      <c r="AA440" s="100"/>
      <c r="AB440" s="185"/>
      <c r="AC440" s="185"/>
      <c r="AD440" s="185"/>
      <c r="AE440" s="185"/>
      <c r="AF440" s="185"/>
      <c r="AG440" s="185"/>
      <c r="AH440" s="185"/>
      <c r="AI440" s="185"/>
    </row>
    <row r="441" spans="1:44" ht="15.75" x14ac:dyDescent="0.25">
      <c r="A441" s="166" t="s">
        <v>488</v>
      </c>
      <c r="B441" s="164"/>
      <c r="C441" s="164"/>
      <c r="D441" s="164"/>
      <c r="E441" s="164"/>
      <c r="F441" s="164"/>
      <c r="N441" s="187"/>
      <c r="O441" s="187"/>
      <c r="P441" s="185"/>
      <c r="Q441" s="185"/>
      <c r="R441" s="185"/>
      <c r="S441" s="185"/>
      <c r="T441" s="185"/>
      <c r="U441" s="185"/>
      <c r="V441" s="185"/>
      <c r="W441" s="185"/>
      <c r="X441" s="100"/>
      <c r="Y441" s="100"/>
      <c r="Z441" s="100"/>
      <c r="AA441" s="100"/>
      <c r="AB441" s="185"/>
      <c r="AC441" s="185"/>
      <c r="AD441" s="185"/>
      <c r="AE441" s="185"/>
      <c r="AF441" s="185"/>
      <c r="AG441" s="185"/>
      <c r="AH441" s="185"/>
      <c r="AI441" s="185"/>
    </row>
    <row r="442" spans="1:44" ht="15.75" x14ac:dyDescent="0.25">
      <c r="A442" s="166" t="s">
        <v>489</v>
      </c>
      <c r="B442" s="164"/>
      <c r="C442" s="164"/>
      <c r="D442" s="164"/>
      <c r="E442" s="164"/>
      <c r="F442" s="164"/>
      <c r="N442" s="187"/>
      <c r="O442" s="187"/>
      <c r="P442" s="185"/>
      <c r="Q442" s="185"/>
      <c r="R442" s="185"/>
      <c r="S442" s="185"/>
      <c r="T442" s="185"/>
      <c r="U442" s="185"/>
      <c r="V442" s="185"/>
      <c r="W442" s="185"/>
      <c r="X442" s="100"/>
      <c r="Y442" s="100"/>
      <c r="Z442" s="100"/>
      <c r="AA442" s="100"/>
      <c r="AB442" s="185"/>
      <c r="AC442" s="185"/>
      <c r="AD442" s="185"/>
      <c r="AE442" s="185"/>
      <c r="AF442" s="185"/>
      <c r="AG442" s="185"/>
      <c r="AH442" s="185"/>
      <c r="AI442" s="185"/>
    </row>
    <row r="443" spans="1:44" ht="15.75" x14ac:dyDescent="0.25">
      <c r="A443" s="166" t="s">
        <v>490</v>
      </c>
      <c r="B443" s="164"/>
      <c r="C443" s="164"/>
      <c r="D443" s="164"/>
      <c r="E443" s="164"/>
      <c r="F443" s="164"/>
      <c r="N443" s="187"/>
      <c r="O443" s="187"/>
      <c r="P443" s="185"/>
      <c r="Q443" s="185"/>
      <c r="R443" s="185"/>
      <c r="S443" s="185"/>
      <c r="T443" s="185"/>
      <c r="U443" s="185"/>
      <c r="V443" s="185"/>
      <c r="W443" s="185"/>
      <c r="X443" s="100"/>
      <c r="Y443" s="100"/>
      <c r="Z443" s="100"/>
      <c r="AA443" s="100"/>
      <c r="AB443" s="185"/>
      <c r="AC443" s="185"/>
      <c r="AD443" s="185"/>
      <c r="AE443" s="185"/>
      <c r="AF443" s="185"/>
      <c r="AG443" s="185"/>
      <c r="AH443" s="185"/>
      <c r="AI443" s="185"/>
    </row>
    <row r="444" spans="1:44" ht="15.75" x14ac:dyDescent="0.25">
      <c r="A444" s="166" t="s">
        <v>491</v>
      </c>
      <c r="B444" s="164"/>
      <c r="C444" s="164"/>
      <c r="D444" s="164"/>
      <c r="E444" s="164"/>
      <c r="F444" s="164"/>
      <c r="N444" s="187"/>
      <c r="O444" s="187"/>
      <c r="P444" s="185"/>
      <c r="Q444" s="185"/>
      <c r="R444" s="185"/>
      <c r="S444" s="185"/>
      <c r="T444" s="185"/>
      <c r="U444" s="185"/>
      <c r="V444" s="185"/>
      <c r="W444" s="185"/>
      <c r="X444" s="100"/>
      <c r="Y444" s="100"/>
      <c r="Z444" s="100"/>
      <c r="AA444" s="100"/>
      <c r="AB444" s="185"/>
      <c r="AC444" s="185"/>
      <c r="AD444" s="185"/>
      <c r="AE444" s="185"/>
      <c r="AF444" s="185"/>
      <c r="AG444" s="185"/>
      <c r="AH444" s="185"/>
      <c r="AI444" s="185"/>
    </row>
    <row r="445" spans="1:44" ht="12.75" customHeight="1" x14ac:dyDescent="0.25">
      <c r="A445" s="166" t="s">
        <v>492</v>
      </c>
      <c r="B445" s="164"/>
      <c r="C445" s="164"/>
      <c r="D445" s="164"/>
      <c r="E445" s="164"/>
      <c r="F445" s="164"/>
      <c r="N445" s="187"/>
      <c r="O445" s="187"/>
      <c r="P445" s="185"/>
      <c r="Q445" s="185"/>
      <c r="R445" s="185"/>
      <c r="S445" s="185"/>
      <c r="T445" s="185"/>
      <c r="U445" s="185"/>
      <c r="V445" s="185"/>
      <c r="W445" s="185"/>
      <c r="X445" s="198"/>
      <c r="Y445" s="198"/>
      <c r="Z445" s="198"/>
      <c r="AA445" s="198"/>
      <c r="AB445" s="185"/>
      <c r="AC445" s="185"/>
      <c r="AD445" s="185"/>
      <c r="AE445" s="185"/>
      <c r="AF445" s="185"/>
      <c r="AG445" s="185"/>
      <c r="AH445" s="185"/>
      <c r="AI445" s="185"/>
    </row>
    <row r="446" spans="1:44" ht="15.75" x14ac:dyDescent="0.25">
      <c r="A446" s="166" t="s">
        <v>493</v>
      </c>
      <c r="B446" s="164"/>
      <c r="C446" s="164"/>
      <c r="D446" s="164"/>
      <c r="E446" s="164"/>
      <c r="F446" s="164"/>
      <c r="N446" s="266"/>
      <c r="O446" s="266"/>
      <c r="X446" s="100"/>
      <c r="Y446" s="100"/>
      <c r="Z446" s="100"/>
      <c r="AA446" s="100"/>
    </row>
    <row r="447" spans="1:44" ht="15.75" x14ac:dyDescent="0.25">
      <c r="A447" s="166" t="s">
        <v>494</v>
      </c>
      <c r="B447" s="164"/>
      <c r="C447" s="164"/>
      <c r="D447" s="164"/>
      <c r="E447" s="164"/>
      <c r="F447" s="164"/>
      <c r="N447" s="266"/>
      <c r="O447" s="266"/>
      <c r="X447" s="100"/>
      <c r="Y447" s="100"/>
      <c r="Z447" s="100"/>
      <c r="AA447" s="100"/>
    </row>
    <row r="448" spans="1:44" ht="15.75" x14ac:dyDescent="0.25">
      <c r="A448" s="166" t="s">
        <v>495</v>
      </c>
      <c r="B448" s="164"/>
      <c r="C448" s="164"/>
      <c r="D448" s="164"/>
      <c r="E448" s="164"/>
      <c r="F448" s="164"/>
      <c r="N448" s="266"/>
      <c r="O448" s="266"/>
      <c r="X448" s="100"/>
      <c r="Y448" s="100"/>
      <c r="Z448" s="100"/>
      <c r="AA448" s="100"/>
    </row>
    <row r="449" spans="1:27" ht="15.75" x14ac:dyDescent="0.25">
      <c r="A449" s="166" t="s">
        <v>496</v>
      </c>
      <c r="B449" s="164"/>
      <c r="C449" s="164"/>
      <c r="D449" s="164"/>
      <c r="E449" s="164"/>
      <c r="F449" s="164"/>
      <c r="N449" s="266"/>
      <c r="O449" s="266"/>
      <c r="X449" s="100"/>
      <c r="Y449" s="100"/>
      <c r="Z449" s="100"/>
      <c r="AA449" s="100"/>
    </row>
    <row r="450" spans="1:27" ht="15.75" x14ac:dyDescent="0.25">
      <c r="A450" s="166" t="s">
        <v>497</v>
      </c>
      <c r="B450" s="164"/>
      <c r="C450" s="164"/>
      <c r="D450" s="164"/>
      <c r="E450" s="164"/>
      <c r="F450" s="164"/>
      <c r="N450" s="266"/>
      <c r="O450" s="266"/>
      <c r="X450" s="100"/>
      <c r="Y450" s="100"/>
      <c r="Z450" s="100"/>
      <c r="AA450" s="100"/>
    </row>
    <row r="451" spans="1:27" ht="15.75" x14ac:dyDescent="0.25">
      <c r="A451" s="166" t="s">
        <v>498</v>
      </c>
      <c r="B451" s="164"/>
      <c r="C451" s="164"/>
      <c r="D451" s="164"/>
      <c r="E451" s="164"/>
      <c r="F451" s="164"/>
      <c r="N451" s="266"/>
      <c r="O451" s="266"/>
      <c r="X451" s="100"/>
      <c r="Y451" s="100"/>
      <c r="Z451" s="100"/>
      <c r="AA451" s="100"/>
    </row>
    <row r="452" spans="1:27" ht="15.75" x14ac:dyDescent="0.25">
      <c r="A452" s="166" t="s">
        <v>499</v>
      </c>
      <c r="B452" s="164"/>
      <c r="C452" s="164"/>
      <c r="D452" s="164"/>
      <c r="E452" s="164"/>
      <c r="F452" s="164"/>
      <c r="N452" s="266"/>
      <c r="O452" s="266"/>
      <c r="X452" s="100"/>
      <c r="Y452" s="100"/>
      <c r="Z452" s="100"/>
      <c r="AA452" s="100"/>
    </row>
    <row r="453" spans="1:27" ht="15.75" x14ac:dyDescent="0.25">
      <c r="A453" s="166" t="s">
        <v>500</v>
      </c>
      <c r="B453" s="164"/>
      <c r="C453" s="164"/>
      <c r="D453" s="164"/>
      <c r="E453" s="164"/>
      <c r="F453" s="164"/>
      <c r="N453" s="266"/>
      <c r="O453" s="266"/>
      <c r="X453" s="100"/>
      <c r="Y453" s="100"/>
      <c r="Z453" s="100"/>
      <c r="AA453" s="100"/>
    </row>
    <row r="454" spans="1:27" ht="15.75" x14ac:dyDescent="0.25">
      <c r="A454" s="166" t="s">
        <v>501</v>
      </c>
      <c r="B454" s="164"/>
      <c r="C454" s="164"/>
      <c r="D454" s="164"/>
      <c r="E454" s="164"/>
      <c r="F454" s="164"/>
      <c r="N454" s="266"/>
      <c r="O454" s="266"/>
      <c r="X454" s="100"/>
      <c r="Y454" s="100"/>
      <c r="Z454" s="100"/>
      <c r="AA454" s="100"/>
    </row>
    <row r="455" spans="1:27" ht="15.75" x14ac:dyDescent="0.25">
      <c r="A455" s="166" t="s">
        <v>502</v>
      </c>
      <c r="B455" s="164"/>
      <c r="C455" s="164"/>
      <c r="D455" s="164"/>
      <c r="E455" s="164"/>
      <c r="F455" s="164"/>
      <c r="N455" s="266"/>
      <c r="O455" s="266"/>
      <c r="X455" s="100"/>
      <c r="Y455" s="100"/>
      <c r="Z455" s="100"/>
      <c r="AA455" s="100"/>
    </row>
    <row r="456" spans="1:27" x14ac:dyDescent="0.2">
      <c r="A456" s="166" t="s">
        <v>503</v>
      </c>
      <c r="B456" s="164"/>
      <c r="C456" s="164"/>
      <c r="D456" s="164"/>
      <c r="E456" s="164"/>
      <c r="F456" s="164"/>
    </row>
    <row r="457" spans="1:27" x14ac:dyDescent="0.2">
      <c r="A457" s="166" t="s">
        <v>504</v>
      </c>
      <c r="B457" s="164"/>
      <c r="C457" s="164"/>
      <c r="D457" s="164"/>
      <c r="E457" s="164"/>
      <c r="F457" s="164"/>
    </row>
    <row r="458" spans="1:27" x14ac:dyDescent="0.2">
      <c r="A458" s="166" t="s">
        <v>505</v>
      </c>
      <c r="B458" s="164"/>
      <c r="C458" s="164"/>
      <c r="D458" s="164"/>
      <c r="E458" s="164"/>
      <c r="F458" s="164"/>
    </row>
    <row r="459" spans="1:27" x14ac:dyDescent="0.2">
      <c r="A459" s="166" t="s">
        <v>506</v>
      </c>
      <c r="B459" s="164"/>
      <c r="C459" s="164"/>
      <c r="D459" s="164"/>
      <c r="E459" s="164"/>
      <c r="F459" s="164"/>
    </row>
    <row r="460" spans="1:27" x14ac:dyDescent="0.2">
      <c r="A460" s="166" t="s">
        <v>507</v>
      </c>
      <c r="B460" s="164"/>
      <c r="C460" s="164"/>
      <c r="D460" s="164"/>
      <c r="E460" s="164"/>
      <c r="F460" s="164"/>
    </row>
    <row r="461" spans="1:27" x14ac:dyDescent="0.2">
      <c r="A461" s="166" t="s">
        <v>508</v>
      </c>
      <c r="B461" s="164"/>
      <c r="C461" s="164"/>
      <c r="D461" s="164"/>
      <c r="E461" s="164"/>
      <c r="F461" s="164"/>
    </row>
    <row r="462" spans="1:27" x14ac:dyDescent="0.2">
      <c r="A462" s="166" t="s">
        <v>509</v>
      </c>
      <c r="B462" s="164"/>
      <c r="C462" s="164"/>
      <c r="D462" s="164"/>
      <c r="E462" s="164"/>
      <c r="F462" s="164"/>
    </row>
    <row r="463" spans="1:27" x14ac:dyDescent="0.2">
      <c r="A463" s="166" t="s">
        <v>510</v>
      </c>
      <c r="B463" s="164"/>
      <c r="C463" s="164"/>
      <c r="D463" s="164"/>
      <c r="E463" s="164"/>
      <c r="F463" s="164"/>
    </row>
    <row r="464" spans="1:27" x14ac:dyDescent="0.2">
      <c r="A464" s="166" t="s">
        <v>511</v>
      </c>
      <c r="B464" s="164"/>
      <c r="C464" s="164"/>
      <c r="D464" s="164"/>
      <c r="E464" s="164"/>
      <c r="F464" s="164"/>
    </row>
    <row r="465" spans="1:6" x14ac:dyDescent="0.2">
      <c r="A465" s="166" t="s">
        <v>512</v>
      </c>
      <c r="B465" s="164"/>
      <c r="C465" s="164"/>
      <c r="D465" s="164"/>
      <c r="E465" s="164"/>
      <c r="F465" s="164"/>
    </row>
    <row r="466" spans="1:6" x14ac:dyDescent="0.2">
      <c r="A466" s="166" t="s">
        <v>513</v>
      </c>
      <c r="B466" s="164"/>
      <c r="C466" s="164"/>
      <c r="D466" s="164"/>
      <c r="E466" s="164"/>
      <c r="F466" s="164"/>
    </row>
    <row r="467" spans="1:6" x14ac:dyDescent="0.2">
      <c r="B467" s="164"/>
      <c r="C467" s="164"/>
      <c r="D467" s="164"/>
      <c r="E467" s="164"/>
      <c r="F467" s="164"/>
    </row>
    <row r="468" spans="1:6" x14ac:dyDescent="0.2">
      <c r="B468" s="164"/>
      <c r="C468" s="164"/>
      <c r="D468" s="164"/>
      <c r="E468" s="164"/>
      <c r="F468" s="164"/>
    </row>
    <row r="469" spans="1:6" x14ac:dyDescent="0.2">
      <c r="B469" s="164"/>
      <c r="C469" s="164"/>
      <c r="D469" s="164"/>
      <c r="E469" s="164"/>
      <c r="F469" s="164"/>
    </row>
    <row r="470" spans="1:6" x14ac:dyDescent="0.2">
      <c r="B470" s="164"/>
      <c r="C470" s="164"/>
      <c r="D470" s="164"/>
      <c r="E470" s="164"/>
      <c r="F470" s="164"/>
    </row>
    <row r="471" spans="1:6" x14ac:dyDescent="0.2">
      <c r="B471" s="164"/>
      <c r="C471" s="164"/>
      <c r="D471" s="164"/>
      <c r="E471" s="164"/>
      <c r="F471" s="164"/>
    </row>
    <row r="472" spans="1:6" x14ac:dyDescent="0.2">
      <c r="B472" s="164"/>
      <c r="C472" s="164"/>
      <c r="D472" s="164"/>
      <c r="E472" s="164"/>
      <c r="F472" s="164"/>
    </row>
    <row r="473" spans="1:6" x14ac:dyDescent="0.2">
      <c r="B473" s="164"/>
      <c r="C473" s="164"/>
      <c r="D473" s="164"/>
      <c r="E473" s="164"/>
      <c r="F473" s="164"/>
    </row>
    <row r="474" spans="1:6" x14ac:dyDescent="0.2">
      <c r="B474" s="164"/>
      <c r="C474" s="164"/>
      <c r="D474" s="164"/>
      <c r="E474" s="164"/>
      <c r="F474" s="164"/>
    </row>
    <row r="475" spans="1:6" x14ac:dyDescent="0.2">
      <c r="B475" s="164"/>
      <c r="C475" s="164"/>
      <c r="D475" s="164"/>
      <c r="E475" s="164"/>
      <c r="F475" s="164"/>
    </row>
    <row r="476" spans="1:6" x14ac:dyDescent="0.2">
      <c r="B476" s="164"/>
      <c r="C476" s="164"/>
      <c r="D476" s="164"/>
      <c r="E476" s="164"/>
      <c r="F476" s="164"/>
    </row>
    <row r="477" spans="1:6" x14ac:dyDescent="0.2">
      <c r="B477" s="164"/>
      <c r="C477" s="164"/>
      <c r="D477" s="164"/>
      <c r="E477" s="164"/>
      <c r="F477" s="164"/>
    </row>
    <row r="478" spans="1:6" x14ac:dyDescent="0.2">
      <c r="B478" s="164"/>
      <c r="C478" s="164"/>
      <c r="D478" s="164"/>
      <c r="E478" s="164"/>
      <c r="F478" s="164"/>
    </row>
    <row r="479" spans="1:6" x14ac:dyDescent="0.2">
      <c r="B479" s="164"/>
      <c r="C479" s="164"/>
      <c r="D479" s="164"/>
      <c r="E479" s="164"/>
      <c r="F479" s="164"/>
    </row>
    <row r="480" spans="1:6" x14ac:dyDescent="0.2">
      <c r="B480" s="164"/>
      <c r="C480" s="164"/>
      <c r="D480" s="164"/>
      <c r="E480" s="164"/>
      <c r="F480" s="164"/>
    </row>
    <row r="481" spans="2:6" x14ac:dyDescent="0.2">
      <c r="B481" s="164"/>
      <c r="C481" s="164"/>
      <c r="D481" s="164"/>
      <c r="E481" s="164"/>
      <c r="F481" s="164"/>
    </row>
    <row r="482" spans="2:6" x14ac:dyDescent="0.2">
      <c r="B482" s="164"/>
      <c r="C482" s="164"/>
      <c r="D482" s="164"/>
      <c r="E482" s="164"/>
      <c r="F482" s="164"/>
    </row>
    <row r="483" spans="2:6" x14ac:dyDescent="0.2">
      <c r="B483" s="164"/>
      <c r="C483" s="164"/>
      <c r="D483" s="164"/>
      <c r="E483" s="164"/>
      <c r="F483" s="164"/>
    </row>
    <row r="484" spans="2:6" x14ac:dyDescent="0.2">
      <c r="B484" s="164"/>
      <c r="C484" s="164"/>
      <c r="D484" s="164"/>
      <c r="E484" s="164"/>
      <c r="F484" s="164"/>
    </row>
    <row r="485" spans="2:6" x14ac:dyDescent="0.2">
      <c r="B485" s="164"/>
      <c r="C485" s="164"/>
      <c r="D485" s="164"/>
      <c r="E485" s="164"/>
      <c r="F485" s="164"/>
    </row>
    <row r="486" spans="2:6" x14ac:dyDescent="0.2">
      <c r="B486" s="164"/>
      <c r="C486" s="164"/>
      <c r="D486" s="164"/>
      <c r="E486" s="164"/>
      <c r="F486" s="164"/>
    </row>
    <row r="487" spans="2:6" x14ac:dyDescent="0.2">
      <c r="B487" s="164"/>
      <c r="C487" s="164"/>
      <c r="D487" s="164"/>
      <c r="E487" s="164"/>
      <c r="F487" s="164"/>
    </row>
    <row r="488" spans="2:6" x14ac:dyDescent="0.2">
      <c r="B488" s="164"/>
      <c r="C488" s="164"/>
      <c r="D488" s="164"/>
      <c r="E488" s="164"/>
      <c r="F488" s="164"/>
    </row>
    <row r="489" spans="2:6" x14ac:dyDescent="0.2">
      <c r="B489" s="164"/>
      <c r="C489" s="164"/>
      <c r="D489" s="164"/>
      <c r="E489" s="164"/>
      <c r="F489" s="164"/>
    </row>
    <row r="490" spans="2:6" x14ac:dyDescent="0.2">
      <c r="B490" s="164"/>
      <c r="C490" s="164"/>
      <c r="D490" s="164"/>
      <c r="E490" s="164"/>
      <c r="F490" s="164"/>
    </row>
    <row r="491" spans="2:6" x14ac:dyDescent="0.2">
      <c r="B491" s="164"/>
      <c r="C491" s="164"/>
      <c r="D491" s="164"/>
      <c r="E491" s="164"/>
      <c r="F491" s="164"/>
    </row>
    <row r="492" spans="2:6" x14ac:dyDescent="0.2">
      <c r="B492" s="164"/>
      <c r="C492" s="164"/>
      <c r="D492" s="164"/>
      <c r="E492" s="164"/>
      <c r="F492" s="164"/>
    </row>
    <row r="493" spans="2:6" x14ac:dyDescent="0.2">
      <c r="B493" s="164"/>
      <c r="C493" s="164"/>
      <c r="D493" s="164"/>
      <c r="E493" s="164"/>
      <c r="F493" s="164"/>
    </row>
    <row r="494" spans="2:6" x14ac:dyDescent="0.2">
      <c r="B494" s="164"/>
      <c r="C494" s="164"/>
      <c r="D494" s="164"/>
      <c r="E494" s="164"/>
      <c r="F494" s="164"/>
    </row>
    <row r="495" spans="2:6" x14ac:dyDescent="0.2">
      <c r="B495" s="164"/>
      <c r="C495" s="164"/>
      <c r="D495" s="164"/>
      <c r="E495" s="164"/>
      <c r="F495" s="164"/>
    </row>
    <row r="496" spans="2:6" x14ac:dyDescent="0.2">
      <c r="B496" s="164"/>
      <c r="C496" s="164"/>
      <c r="D496" s="164"/>
      <c r="E496" s="164"/>
      <c r="F496" s="164"/>
    </row>
    <row r="497" spans="2:6" x14ac:dyDescent="0.2">
      <c r="B497" s="164"/>
      <c r="C497" s="164"/>
      <c r="D497" s="164"/>
      <c r="E497" s="164"/>
      <c r="F497" s="164"/>
    </row>
    <row r="498" spans="2:6" x14ac:dyDescent="0.2">
      <c r="B498" s="164"/>
      <c r="C498" s="164"/>
      <c r="D498" s="164"/>
      <c r="E498" s="164"/>
      <c r="F498" s="164"/>
    </row>
    <row r="499" spans="2:6" x14ac:dyDescent="0.2">
      <c r="B499" s="164"/>
      <c r="C499" s="164"/>
      <c r="D499" s="164"/>
      <c r="E499" s="164"/>
      <c r="F499" s="164"/>
    </row>
    <row r="500" spans="2:6" x14ac:dyDescent="0.2">
      <c r="B500" s="164"/>
      <c r="C500" s="164"/>
      <c r="D500" s="164"/>
      <c r="E500" s="164"/>
      <c r="F500" s="164"/>
    </row>
    <row r="501" spans="2:6" x14ac:dyDescent="0.2">
      <c r="B501" s="164"/>
      <c r="C501" s="164"/>
      <c r="D501" s="164"/>
      <c r="E501" s="164"/>
      <c r="F501" s="164"/>
    </row>
    <row r="502" spans="2:6" x14ac:dyDescent="0.2">
      <c r="B502" s="164"/>
      <c r="C502" s="164"/>
      <c r="D502" s="164"/>
      <c r="E502" s="164"/>
      <c r="F502" s="164"/>
    </row>
    <row r="503" spans="2:6" x14ac:dyDescent="0.2">
      <c r="B503" s="164"/>
      <c r="C503" s="164"/>
      <c r="D503" s="164"/>
      <c r="E503" s="164"/>
      <c r="F503" s="164"/>
    </row>
    <row r="504" spans="2:6" x14ac:dyDescent="0.2">
      <c r="B504" s="164"/>
      <c r="C504" s="164"/>
      <c r="D504" s="164"/>
      <c r="E504" s="164"/>
      <c r="F504" s="164"/>
    </row>
    <row r="505" spans="2:6" x14ac:dyDescent="0.2">
      <c r="B505" s="164"/>
      <c r="C505" s="164"/>
      <c r="D505" s="164"/>
      <c r="E505" s="164"/>
      <c r="F505" s="164"/>
    </row>
    <row r="506" spans="2:6" x14ac:dyDescent="0.2">
      <c r="B506" s="164"/>
      <c r="C506" s="164"/>
      <c r="D506" s="164"/>
      <c r="E506" s="164"/>
      <c r="F506" s="164"/>
    </row>
    <row r="507" spans="2:6" x14ac:dyDescent="0.2">
      <c r="B507" s="164"/>
      <c r="C507" s="164"/>
      <c r="D507" s="164"/>
      <c r="E507" s="164"/>
      <c r="F507" s="164"/>
    </row>
    <row r="508" spans="2:6" x14ac:dyDescent="0.2">
      <c r="B508" s="164"/>
      <c r="C508" s="164"/>
      <c r="D508" s="164"/>
      <c r="E508" s="164"/>
      <c r="F508" s="164"/>
    </row>
    <row r="509" spans="2:6" x14ac:dyDescent="0.2">
      <c r="B509" s="164"/>
      <c r="C509" s="164"/>
      <c r="D509" s="164"/>
      <c r="E509" s="164"/>
      <c r="F509" s="164"/>
    </row>
    <row r="510" spans="2:6" x14ac:dyDescent="0.2">
      <c r="B510" s="164"/>
      <c r="C510" s="164"/>
      <c r="D510" s="164"/>
      <c r="E510" s="164"/>
      <c r="F510" s="164"/>
    </row>
    <row r="511" spans="2:6" x14ac:dyDescent="0.2">
      <c r="B511" s="164"/>
      <c r="C511" s="164"/>
      <c r="D511" s="164"/>
      <c r="E511" s="164"/>
      <c r="F511" s="164"/>
    </row>
    <row r="512" spans="2:6" x14ac:dyDescent="0.2">
      <c r="B512" s="164"/>
      <c r="C512" s="164"/>
      <c r="D512" s="164"/>
      <c r="E512" s="164"/>
      <c r="F512" s="164"/>
    </row>
    <row r="513" spans="2:6" x14ac:dyDescent="0.2">
      <c r="B513" s="164"/>
      <c r="C513" s="164"/>
      <c r="D513" s="164"/>
      <c r="E513" s="164"/>
      <c r="F513" s="164"/>
    </row>
    <row r="514" spans="2:6" x14ac:dyDescent="0.2">
      <c r="B514" s="164"/>
      <c r="C514" s="164"/>
      <c r="D514" s="164"/>
      <c r="E514" s="164"/>
      <c r="F514" s="164"/>
    </row>
    <row r="515" spans="2:6" x14ac:dyDescent="0.2">
      <c r="B515" s="164"/>
      <c r="C515" s="164"/>
      <c r="D515" s="164"/>
      <c r="E515" s="164"/>
      <c r="F515" s="164"/>
    </row>
    <row r="516" spans="2:6" x14ac:dyDescent="0.2">
      <c r="B516" s="164"/>
      <c r="C516" s="164"/>
      <c r="D516" s="164"/>
      <c r="E516" s="164"/>
      <c r="F516" s="164"/>
    </row>
    <row r="517" spans="2:6" x14ac:dyDescent="0.2">
      <c r="B517" s="164"/>
      <c r="C517" s="164"/>
      <c r="D517" s="164"/>
      <c r="E517" s="164"/>
      <c r="F517" s="164"/>
    </row>
    <row r="518" spans="2:6" x14ac:dyDescent="0.2">
      <c r="B518" s="164"/>
      <c r="C518" s="164"/>
      <c r="D518" s="164"/>
      <c r="E518" s="164"/>
      <c r="F518" s="164"/>
    </row>
    <row r="519" spans="2:6" x14ac:dyDescent="0.2">
      <c r="B519" s="164"/>
      <c r="C519" s="164"/>
      <c r="D519" s="164"/>
      <c r="E519" s="164"/>
      <c r="F519" s="164"/>
    </row>
    <row r="520" spans="2:6" x14ac:dyDescent="0.2">
      <c r="B520" s="164"/>
      <c r="C520" s="164"/>
      <c r="D520" s="164"/>
      <c r="E520" s="164"/>
      <c r="F520" s="164"/>
    </row>
    <row r="521" spans="2:6" x14ac:dyDescent="0.2">
      <c r="B521" s="164"/>
      <c r="C521" s="164"/>
      <c r="D521" s="164"/>
      <c r="E521" s="164"/>
      <c r="F521" s="164"/>
    </row>
    <row r="522" spans="2:6" x14ac:dyDescent="0.2">
      <c r="B522" s="164"/>
      <c r="C522" s="164"/>
      <c r="D522" s="164"/>
      <c r="E522" s="164"/>
      <c r="F522" s="164"/>
    </row>
    <row r="523" spans="2:6" x14ac:dyDescent="0.2">
      <c r="B523" s="164"/>
      <c r="C523" s="164"/>
      <c r="D523" s="164"/>
      <c r="E523" s="164"/>
      <c r="F523" s="164"/>
    </row>
    <row r="524" spans="2:6" x14ac:dyDescent="0.2">
      <c r="B524" s="164"/>
      <c r="C524" s="164"/>
      <c r="D524" s="164"/>
      <c r="E524" s="164"/>
      <c r="F524" s="164"/>
    </row>
    <row r="525" spans="2:6" x14ac:dyDescent="0.2">
      <c r="B525" s="164"/>
      <c r="C525" s="164"/>
      <c r="D525" s="164"/>
      <c r="E525" s="164"/>
      <c r="F525" s="164"/>
    </row>
    <row r="526" spans="2:6" x14ac:dyDescent="0.2">
      <c r="B526" s="164"/>
      <c r="C526" s="164"/>
      <c r="D526" s="164"/>
      <c r="E526" s="164"/>
      <c r="F526" s="164"/>
    </row>
    <row r="527" spans="2:6" x14ac:dyDescent="0.2">
      <c r="B527" s="164"/>
      <c r="C527" s="164"/>
      <c r="D527" s="164"/>
      <c r="E527" s="164"/>
      <c r="F527" s="164"/>
    </row>
    <row r="528" spans="2:6" x14ac:dyDescent="0.2">
      <c r="B528" s="164"/>
      <c r="C528" s="164"/>
      <c r="D528" s="164"/>
      <c r="E528" s="164"/>
      <c r="F528" s="164"/>
    </row>
    <row r="529" spans="2:6" x14ac:dyDescent="0.2">
      <c r="B529" s="164"/>
      <c r="C529" s="164"/>
      <c r="D529" s="164"/>
      <c r="E529" s="164"/>
      <c r="F529" s="164"/>
    </row>
    <row r="530" spans="2:6" x14ac:dyDescent="0.2">
      <c r="B530" s="164"/>
      <c r="C530" s="164"/>
      <c r="D530" s="164"/>
      <c r="E530" s="164"/>
      <c r="F530" s="164"/>
    </row>
    <row r="531" spans="2:6" x14ac:dyDescent="0.2">
      <c r="B531" s="164"/>
      <c r="C531" s="164"/>
      <c r="D531" s="164"/>
      <c r="E531" s="164"/>
      <c r="F531" s="164"/>
    </row>
    <row r="532" spans="2:6" x14ac:dyDescent="0.2">
      <c r="B532" s="164"/>
      <c r="C532" s="164"/>
      <c r="D532" s="164"/>
      <c r="E532" s="164"/>
      <c r="F532" s="164"/>
    </row>
    <row r="533" spans="2:6" x14ac:dyDescent="0.2">
      <c r="B533" s="164"/>
      <c r="C533" s="164"/>
      <c r="D533" s="164"/>
      <c r="E533" s="164"/>
      <c r="F533" s="164"/>
    </row>
    <row r="534" spans="2:6" x14ac:dyDescent="0.2">
      <c r="B534" s="164"/>
      <c r="C534" s="164"/>
      <c r="D534" s="164"/>
      <c r="E534" s="164"/>
      <c r="F534" s="164"/>
    </row>
    <row r="535" spans="2:6" x14ac:dyDescent="0.2">
      <c r="B535" s="164"/>
      <c r="C535" s="164"/>
      <c r="D535" s="164"/>
      <c r="E535" s="164"/>
      <c r="F535" s="164"/>
    </row>
    <row r="536" spans="2:6" x14ac:dyDescent="0.2">
      <c r="B536" s="164"/>
      <c r="C536" s="164"/>
      <c r="D536" s="164"/>
      <c r="E536" s="164"/>
      <c r="F536" s="164"/>
    </row>
    <row r="537" spans="2:6" x14ac:dyDescent="0.2">
      <c r="B537" s="164"/>
      <c r="C537" s="164"/>
      <c r="D537" s="164"/>
      <c r="E537" s="164"/>
      <c r="F537" s="164"/>
    </row>
    <row r="538" spans="2:6" x14ac:dyDescent="0.2">
      <c r="B538" s="164"/>
      <c r="C538" s="164"/>
      <c r="D538" s="164"/>
      <c r="E538" s="164"/>
      <c r="F538" s="164"/>
    </row>
    <row r="539" spans="2:6" x14ac:dyDescent="0.2">
      <c r="B539" s="164"/>
      <c r="C539" s="164"/>
      <c r="D539" s="164"/>
      <c r="E539" s="164"/>
      <c r="F539" s="164"/>
    </row>
    <row r="540" spans="2:6" x14ac:dyDescent="0.2">
      <c r="B540" s="164"/>
      <c r="C540" s="164"/>
      <c r="D540" s="164"/>
      <c r="E540" s="164"/>
      <c r="F540" s="164"/>
    </row>
    <row r="541" spans="2:6" x14ac:dyDescent="0.2">
      <c r="B541" s="164"/>
      <c r="C541" s="164"/>
      <c r="D541" s="164"/>
      <c r="E541" s="164"/>
      <c r="F541" s="164"/>
    </row>
    <row r="542" spans="2:6" x14ac:dyDescent="0.2">
      <c r="B542" s="164"/>
      <c r="C542" s="164"/>
      <c r="D542" s="164"/>
      <c r="E542" s="164"/>
      <c r="F542" s="164"/>
    </row>
    <row r="543" spans="2:6" x14ac:dyDescent="0.2">
      <c r="B543" s="164"/>
      <c r="C543" s="164"/>
      <c r="D543" s="164"/>
      <c r="E543" s="164"/>
      <c r="F543" s="164"/>
    </row>
    <row r="544" spans="2:6" x14ac:dyDescent="0.2">
      <c r="B544" s="164"/>
      <c r="C544" s="164"/>
      <c r="D544" s="164"/>
      <c r="E544" s="164"/>
      <c r="F544" s="164"/>
    </row>
    <row r="545" spans="2:6" x14ac:dyDescent="0.2">
      <c r="B545" s="164"/>
      <c r="C545" s="164"/>
      <c r="D545" s="164"/>
      <c r="E545" s="164"/>
      <c r="F545" s="164"/>
    </row>
    <row r="546" spans="2:6" x14ac:dyDescent="0.2">
      <c r="B546" s="164"/>
      <c r="C546" s="164"/>
      <c r="D546" s="164"/>
      <c r="E546" s="164"/>
      <c r="F546" s="164"/>
    </row>
    <row r="547" spans="2:6" x14ac:dyDescent="0.2">
      <c r="B547" s="164"/>
      <c r="C547" s="164"/>
      <c r="D547" s="164"/>
      <c r="E547" s="164"/>
      <c r="F547" s="164"/>
    </row>
    <row r="548" spans="2:6" x14ac:dyDescent="0.2">
      <c r="B548" s="164"/>
      <c r="C548" s="164"/>
      <c r="D548" s="164"/>
      <c r="E548" s="164"/>
      <c r="F548" s="164"/>
    </row>
    <row r="549" spans="2:6" x14ac:dyDescent="0.2">
      <c r="B549" s="164"/>
      <c r="C549" s="164"/>
      <c r="D549" s="164"/>
      <c r="E549" s="164"/>
      <c r="F549" s="164"/>
    </row>
    <row r="550" spans="2:6" x14ac:dyDescent="0.2">
      <c r="B550" s="164"/>
      <c r="C550" s="164"/>
      <c r="D550" s="164"/>
      <c r="E550" s="164"/>
      <c r="F550" s="164"/>
    </row>
    <row r="551" spans="2:6" x14ac:dyDescent="0.2">
      <c r="B551" s="164"/>
      <c r="C551" s="164"/>
      <c r="D551" s="164"/>
      <c r="E551" s="164"/>
      <c r="F551" s="164"/>
    </row>
    <row r="552" spans="2:6" x14ac:dyDescent="0.2">
      <c r="B552" s="164"/>
      <c r="C552" s="164"/>
      <c r="D552" s="164"/>
      <c r="E552" s="164"/>
      <c r="F552" s="164"/>
    </row>
    <row r="553" spans="2:6" x14ac:dyDescent="0.2">
      <c r="B553" s="164"/>
      <c r="C553" s="164"/>
      <c r="D553" s="164"/>
      <c r="E553" s="164"/>
      <c r="F553" s="164"/>
    </row>
    <row r="554" spans="2:6" x14ac:dyDescent="0.2">
      <c r="B554" s="164"/>
      <c r="C554" s="164"/>
      <c r="D554" s="164"/>
      <c r="E554" s="164"/>
      <c r="F554" s="164"/>
    </row>
    <row r="555" spans="2:6" x14ac:dyDescent="0.2">
      <c r="B555" s="164"/>
      <c r="C555" s="164"/>
      <c r="D555" s="164"/>
      <c r="E555" s="164"/>
      <c r="F555" s="164"/>
    </row>
    <row r="556" spans="2:6" x14ac:dyDescent="0.2">
      <c r="B556" s="164"/>
      <c r="C556" s="164"/>
      <c r="D556" s="164"/>
      <c r="E556" s="164"/>
      <c r="F556" s="164"/>
    </row>
    <row r="557" spans="2:6" x14ac:dyDescent="0.2">
      <c r="B557" s="164"/>
      <c r="C557" s="164"/>
      <c r="D557" s="164"/>
      <c r="E557" s="164"/>
      <c r="F557" s="164"/>
    </row>
    <row r="558" spans="2:6" x14ac:dyDescent="0.2">
      <c r="B558" s="164"/>
      <c r="C558" s="164"/>
      <c r="D558" s="164"/>
      <c r="E558" s="164"/>
      <c r="F558" s="164"/>
    </row>
    <row r="559" spans="2:6" x14ac:dyDescent="0.2">
      <c r="B559" s="164"/>
      <c r="C559" s="164"/>
      <c r="D559" s="164"/>
      <c r="E559" s="164"/>
      <c r="F559" s="164"/>
    </row>
    <row r="560" spans="2:6" x14ac:dyDescent="0.2">
      <c r="B560" s="164"/>
      <c r="C560" s="164"/>
      <c r="D560" s="164"/>
      <c r="E560" s="164"/>
      <c r="F560" s="164"/>
    </row>
    <row r="561" spans="2:6" x14ac:dyDescent="0.2">
      <c r="B561" s="164"/>
      <c r="C561" s="164"/>
      <c r="D561" s="164"/>
      <c r="E561" s="164"/>
      <c r="F561" s="164"/>
    </row>
    <row r="562" spans="2:6" x14ac:dyDescent="0.2">
      <c r="B562" s="164"/>
      <c r="C562" s="164"/>
      <c r="D562" s="164"/>
      <c r="E562" s="164"/>
      <c r="F562" s="164"/>
    </row>
    <row r="563" spans="2:6" x14ac:dyDescent="0.2">
      <c r="B563" s="164"/>
      <c r="C563" s="164"/>
      <c r="D563" s="164"/>
      <c r="E563" s="164"/>
      <c r="F563" s="164"/>
    </row>
    <row r="564" spans="2:6" x14ac:dyDescent="0.2">
      <c r="B564" s="164"/>
      <c r="C564" s="164"/>
      <c r="D564" s="164"/>
      <c r="E564" s="164"/>
      <c r="F564" s="164"/>
    </row>
    <row r="565" spans="2:6" x14ac:dyDescent="0.2">
      <c r="B565" s="164"/>
      <c r="C565" s="164"/>
      <c r="D565" s="164"/>
      <c r="E565" s="164"/>
      <c r="F565" s="164"/>
    </row>
    <row r="566" spans="2:6" x14ac:dyDescent="0.2">
      <c r="B566" s="164"/>
      <c r="C566" s="164"/>
      <c r="D566" s="164"/>
      <c r="E566" s="164"/>
      <c r="F566" s="164"/>
    </row>
    <row r="567" spans="2:6" x14ac:dyDescent="0.2">
      <c r="B567" s="164"/>
      <c r="C567" s="164"/>
      <c r="D567" s="164"/>
      <c r="E567" s="164"/>
      <c r="F567" s="164"/>
    </row>
    <row r="568" spans="2:6" x14ac:dyDescent="0.2">
      <c r="B568" s="164"/>
      <c r="C568" s="164"/>
      <c r="D568" s="164"/>
      <c r="E568" s="164"/>
      <c r="F568" s="164"/>
    </row>
    <row r="569" spans="2:6" x14ac:dyDescent="0.2">
      <c r="B569" s="164"/>
      <c r="C569" s="164"/>
      <c r="D569" s="164"/>
      <c r="E569" s="164"/>
      <c r="F569" s="164"/>
    </row>
    <row r="570" spans="2:6" x14ac:dyDescent="0.2">
      <c r="B570" s="164"/>
      <c r="C570" s="164"/>
      <c r="D570" s="164"/>
      <c r="E570" s="164"/>
      <c r="F570" s="164"/>
    </row>
    <row r="571" spans="2:6" x14ac:dyDescent="0.2">
      <c r="B571" s="164"/>
      <c r="C571" s="164"/>
      <c r="D571" s="164"/>
      <c r="E571" s="164"/>
      <c r="F571" s="164"/>
    </row>
    <row r="572" spans="2:6" x14ac:dyDescent="0.2">
      <c r="B572" s="164"/>
      <c r="C572" s="164"/>
      <c r="D572" s="164"/>
      <c r="E572" s="164"/>
      <c r="F572" s="164"/>
    </row>
    <row r="573" spans="2:6" x14ac:dyDescent="0.2">
      <c r="B573" s="164"/>
      <c r="C573" s="164"/>
      <c r="D573" s="164"/>
      <c r="E573" s="164"/>
      <c r="F573" s="164"/>
    </row>
    <row r="574" spans="2:6" x14ac:dyDescent="0.2">
      <c r="B574" s="164"/>
      <c r="C574" s="164"/>
      <c r="D574" s="164"/>
      <c r="E574" s="164"/>
      <c r="F574" s="164"/>
    </row>
    <row r="575" spans="2:6" x14ac:dyDescent="0.2">
      <c r="B575" s="164"/>
      <c r="C575" s="164"/>
      <c r="D575" s="164"/>
      <c r="E575" s="164"/>
      <c r="F575" s="164"/>
    </row>
    <row r="576" spans="2:6" x14ac:dyDescent="0.2">
      <c r="B576" s="164"/>
      <c r="C576" s="164"/>
      <c r="D576" s="164"/>
      <c r="E576" s="164"/>
      <c r="F576" s="164"/>
    </row>
    <row r="577" spans="2:6" x14ac:dyDescent="0.2">
      <c r="B577" s="164"/>
      <c r="C577" s="164"/>
      <c r="D577" s="164"/>
      <c r="E577" s="164"/>
      <c r="F577" s="164"/>
    </row>
    <row r="578" spans="2:6" x14ac:dyDescent="0.2">
      <c r="B578" s="164"/>
      <c r="C578" s="164"/>
      <c r="D578" s="164"/>
      <c r="E578" s="164"/>
      <c r="F578" s="164"/>
    </row>
    <row r="579" spans="2:6" x14ac:dyDescent="0.2">
      <c r="B579" s="164"/>
      <c r="C579" s="164"/>
      <c r="D579" s="164"/>
      <c r="E579" s="164"/>
      <c r="F579" s="164"/>
    </row>
    <row r="580" spans="2:6" x14ac:dyDescent="0.2">
      <c r="B580" s="164"/>
      <c r="C580" s="164"/>
      <c r="D580" s="164"/>
      <c r="E580" s="164"/>
      <c r="F580" s="164"/>
    </row>
    <row r="581" spans="2:6" x14ac:dyDescent="0.2">
      <c r="B581" s="164"/>
      <c r="C581" s="164"/>
      <c r="D581" s="164"/>
      <c r="E581" s="164"/>
      <c r="F581" s="164"/>
    </row>
    <row r="582" spans="2:6" x14ac:dyDescent="0.2">
      <c r="B582" s="164"/>
      <c r="C582" s="164"/>
      <c r="D582" s="164"/>
      <c r="E582" s="164"/>
      <c r="F582" s="164"/>
    </row>
    <row r="583" spans="2:6" x14ac:dyDescent="0.2">
      <c r="B583" s="164"/>
      <c r="C583" s="164"/>
      <c r="D583" s="164"/>
      <c r="E583" s="164"/>
      <c r="F583" s="164"/>
    </row>
    <row r="584" spans="2:6" x14ac:dyDescent="0.2">
      <c r="B584" s="164"/>
      <c r="C584" s="164"/>
      <c r="D584" s="164"/>
      <c r="E584" s="164"/>
      <c r="F584" s="164"/>
    </row>
    <row r="585" spans="2:6" x14ac:dyDescent="0.2">
      <c r="B585" s="164"/>
      <c r="C585" s="164"/>
      <c r="D585" s="164"/>
      <c r="E585" s="164"/>
      <c r="F585" s="164"/>
    </row>
    <row r="586" spans="2:6" x14ac:dyDescent="0.2">
      <c r="B586" s="164"/>
      <c r="C586" s="164"/>
      <c r="D586" s="164"/>
      <c r="E586" s="164"/>
      <c r="F586" s="164"/>
    </row>
    <row r="587" spans="2:6" x14ac:dyDescent="0.2">
      <c r="B587" s="164"/>
      <c r="C587" s="164"/>
      <c r="D587" s="164"/>
      <c r="E587" s="164"/>
      <c r="F587" s="164"/>
    </row>
    <row r="588" spans="2:6" x14ac:dyDescent="0.2">
      <c r="B588" s="164"/>
      <c r="C588" s="164"/>
      <c r="D588" s="164"/>
      <c r="E588" s="164"/>
      <c r="F588" s="164"/>
    </row>
    <row r="589" spans="2:6" x14ac:dyDescent="0.2">
      <c r="B589" s="164"/>
      <c r="C589" s="164"/>
      <c r="D589" s="164"/>
      <c r="E589" s="164"/>
      <c r="F589" s="164"/>
    </row>
    <row r="590" spans="2:6" x14ac:dyDescent="0.2">
      <c r="B590" s="164"/>
      <c r="C590" s="164"/>
      <c r="D590" s="164"/>
      <c r="E590" s="164"/>
      <c r="F590" s="164"/>
    </row>
    <row r="591" spans="2:6" x14ac:dyDescent="0.2">
      <c r="B591" s="164"/>
      <c r="C591" s="164"/>
      <c r="D591" s="164"/>
      <c r="E591" s="164"/>
      <c r="F591" s="164"/>
    </row>
    <row r="592" spans="2:6" x14ac:dyDescent="0.2">
      <c r="B592" s="164"/>
      <c r="C592" s="164"/>
      <c r="D592" s="164"/>
      <c r="E592" s="164"/>
      <c r="F592" s="164"/>
    </row>
    <row r="593" spans="2:6" x14ac:dyDescent="0.2">
      <c r="B593" s="164"/>
      <c r="C593" s="164"/>
      <c r="D593" s="164"/>
      <c r="E593" s="164"/>
      <c r="F593" s="164"/>
    </row>
    <row r="594" spans="2:6" x14ac:dyDescent="0.2">
      <c r="B594" s="164"/>
      <c r="C594" s="164"/>
      <c r="D594" s="164"/>
      <c r="E594" s="164"/>
      <c r="F594" s="164"/>
    </row>
    <row r="595" spans="2:6" x14ac:dyDescent="0.2">
      <c r="B595" s="164"/>
      <c r="C595" s="164"/>
      <c r="D595" s="164"/>
      <c r="E595" s="164"/>
      <c r="F595" s="164"/>
    </row>
    <row r="596" spans="2:6" x14ac:dyDescent="0.2">
      <c r="B596" s="164"/>
      <c r="C596" s="164"/>
      <c r="D596" s="164"/>
      <c r="E596" s="164"/>
      <c r="F596" s="164"/>
    </row>
    <row r="597" spans="2:6" x14ac:dyDescent="0.2">
      <c r="B597" s="164"/>
      <c r="C597" s="164"/>
      <c r="D597" s="164"/>
      <c r="E597" s="164"/>
      <c r="F597" s="164"/>
    </row>
    <row r="598" spans="2:6" x14ac:dyDescent="0.2">
      <c r="B598" s="164"/>
      <c r="C598" s="164"/>
      <c r="D598" s="164"/>
      <c r="E598" s="164"/>
      <c r="F598" s="164"/>
    </row>
    <row r="599" spans="2:6" x14ac:dyDescent="0.2">
      <c r="B599" s="164"/>
      <c r="C599" s="164"/>
      <c r="D599" s="164"/>
      <c r="E599" s="164"/>
      <c r="F599" s="164"/>
    </row>
    <row r="600" spans="2:6" x14ac:dyDescent="0.2">
      <c r="B600" s="164"/>
      <c r="C600" s="164"/>
      <c r="D600" s="164"/>
      <c r="E600" s="164"/>
      <c r="F600" s="164"/>
    </row>
    <row r="601" spans="2:6" x14ac:dyDescent="0.2">
      <c r="B601" s="164"/>
      <c r="C601" s="164"/>
      <c r="D601" s="164"/>
      <c r="E601" s="164"/>
      <c r="F601" s="164"/>
    </row>
    <row r="602" spans="2:6" x14ac:dyDescent="0.2">
      <c r="B602" s="164"/>
      <c r="C602" s="164"/>
      <c r="D602" s="164"/>
      <c r="E602" s="164"/>
      <c r="F602" s="164"/>
    </row>
    <row r="603" spans="2:6" x14ac:dyDescent="0.2">
      <c r="B603" s="164"/>
      <c r="C603" s="164"/>
      <c r="D603" s="164"/>
      <c r="E603" s="164"/>
      <c r="F603" s="164"/>
    </row>
    <row r="604" spans="2:6" x14ac:dyDescent="0.2">
      <c r="B604" s="164"/>
      <c r="C604" s="164"/>
      <c r="D604" s="164"/>
      <c r="E604" s="164"/>
      <c r="F604" s="164"/>
    </row>
    <row r="605" spans="2:6" x14ac:dyDescent="0.2">
      <c r="B605" s="164"/>
      <c r="C605" s="164"/>
      <c r="D605" s="164"/>
      <c r="E605" s="164"/>
      <c r="F605" s="164"/>
    </row>
    <row r="606" spans="2:6" x14ac:dyDescent="0.2">
      <c r="B606" s="164"/>
      <c r="C606" s="164"/>
      <c r="D606" s="164"/>
      <c r="E606" s="164"/>
      <c r="F606" s="164"/>
    </row>
    <row r="607" spans="2:6" x14ac:dyDescent="0.2">
      <c r="B607" s="164"/>
      <c r="C607" s="164"/>
      <c r="D607" s="164"/>
      <c r="E607" s="164"/>
      <c r="F607" s="164"/>
    </row>
    <row r="608" spans="2:6" x14ac:dyDescent="0.2">
      <c r="B608" s="164"/>
      <c r="C608" s="164"/>
      <c r="D608" s="164"/>
      <c r="E608" s="164"/>
      <c r="F608" s="164"/>
    </row>
    <row r="609" spans="2:6" x14ac:dyDescent="0.2">
      <c r="B609" s="164"/>
      <c r="C609" s="164"/>
      <c r="D609" s="164"/>
      <c r="E609" s="164"/>
      <c r="F609" s="164"/>
    </row>
    <row r="610" spans="2:6" x14ac:dyDescent="0.2">
      <c r="B610" s="164"/>
      <c r="C610" s="164"/>
      <c r="D610" s="164"/>
      <c r="E610" s="164"/>
      <c r="F610" s="164"/>
    </row>
    <row r="611" spans="2:6" x14ac:dyDescent="0.2">
      <c r="B611" s="164"/>
      <c r="C611" s="164"/>
      <c r="D611" s="164"/>
      <c r="E611" s="164"/>
      <c r="F611" s="164"/>
    </row>
    <row r="612" spans="2:6" x14ac:dyDescent="0.2">
      <c r="B612" s="164"/>
      <c r="C612" s="164"/>
      <c r="D612" s="164"/>
      <c r="E612" s="164"/>
      <c r="F612" s="164"/>
    </row>
    <row r="613" spans="2:6" x14ac:dyDescent="0.2">
      <c r="B613" s="164"/>
      <c r="C613" s="164"/>
      <c r="D613" s="164"/>
      <c r="E613" s="164"/>
      <c r="F613" s="164"/>
    </row>
    <row r="614" spans="2:6" x14ac:dyDescent="0.2">
      <c r="B614" s="164"/>
      <c r="C614" s="164"/>
      <c r="D614" s="164"/>
      <c r="E614" s="164"/>
      <c r="F614" s="164"/>
    </row>
    <row r="615" spans="2:6" x14ac:dyDescent="0.2">
      <c r="B615" s="164"/>
      <c r="C615" s="164"/>
      <c r="D615" s="164"/>
      <c r="E615" s="164"/>
      <c r="F615" s="164"/>
    </row>
    <row r="616" spans="2:6" x14ac:dyDescent="0.2">
      <c r="B616" s="164"/>
      <c r="C616" s="164"/>
      <c r="D616" s="164"/>
      <c r="E616" s="164"/>
      <c r="F616" s="164"/>
    </row>
    <row r="617" spans="2:6" x14ac:dyDescent="0.2">
      <c r="B617" s="164"/>
      <c r="C617" s="164"/>
      <c r="D617" s="164"/>
      <c r="E617" s="164"/>
      <c r="F617" s="164"/>
    </row>
    <row r="618" spans="2:6" x14ac:dyDescent="0.2">
      <c r="B618" s="164"/>
      <c r="C618" s="164"/>
      <c r="D618" s="164"/>
      <c r="E618" s="164"/>
      <c r="F618" s="164"/>
    </row>
    <row r="619" spans="2:6" x14ac:dyDescent="0.2">
      <c r="B619" s="164"/>
      <c r="C619" s="164"/>
      <c r="D619" s="164"/>
      <c r="E619" s="164"/>
      <c r="F619" s="164"/>
    </row>
    <row r="620" spans="2:6" x14ac:dyDescent="0.2">
      <c r="B620" s="164"/>
      <c r="C620" s="164"/>
      <c r="D620" s="164"/>
      <c r="E620" s="164"/>
      <c r="F620" s="164"/>
    </row>
    <row r="621" spans="2:6" x14ac:dyDescent="0.2">
      <c r="B621" s="164"/>
      <c r="C621" s="164"/>
      <c r="D621" s="164"/>
      <c r="E621" s="164"/>
      <c r="F621" s="164"/>
    </row>
    <row r="622" spans="2:6" x14ac:dyDescent="0.2">
      <c r="B622" s="164"/>
      <c r="C622" s="164"/>
      <c r="D622" s="164"/>
      <c r="E622" s="164"/>
      <c r="F622" s="164"/>
    </row>
    <row r="623" spans="2:6" x14ac:dyDescent="0.2">
      <c r="B623" s="164"/>
      <c r="C623" s="164"/>
      <c r="D623" s="164"/>
      <c r="E623" s="164"/>
      <c r="F623" s="164"/>
    </row>
    <row r="624" spans="2:6" x14ac:dyDescent="0.2">
      <c r="B624" s="164"/>
      <c r="C624" s="164"/>
      <c r="D624" s="164"/>
      <c r="E624" s="164"/>
      <c r="F624" s="164"/>
    </row>
    <row r="625" spans="2:6" x14ac:dyDescent="0.2">
      <c r="B625" s="164"/>
      <c r="C625" s="164"/>
      <c r="D625" s="164"/>
      <c r="E625" s="164"/>
      <c r="F625" s="164"/>
    </row>
    <row r="626" spans="2:6" x14ac:dyDescent="0.2">
      <c r="B626" s="164"/>
      <c r="C626" s="164"/>
      <c r="D626" s="164"/>
      <c r="E626" s="164"/>
      <c r="F626" s="164"/>
    </row>
    <row r="627" spans="2:6" x14ac:dyDescent="0.2">
      <c r="B627" s="164"/>
      <c r="C627" s="164"/>
      <c r="D627" s="164"/>
      <c r="E627" s="164"/>
      <c r="F627" s="164"/>
    </row>
    <row r="628" spans="2:6" x14ac:dyDescent="0.2">
      <c r="B628" s="164"/>
      <c r="C628" s="164"/>
      <c r="D628" s="164"/>
      <c r="E628" s="164"/>
      <c r="F628" s="164"/>
    </row>
    <row r="629" spans="2:6" x14ac:dyDescent="0.2">
      <c r="B629" s="164"/>
      <c r="C629" s="164"/>
      <c r="D629" s="164"/>
      <c r="E629" s="164"/>
      <c r="F629" s="164"/>
    </row>
    <row r="630" spans="2:6" x14ac:dyDescent="0.2">
      <c r="B630" s="164"/>
      <c r="C630" s="164"/>
      <c r="D630" s="164"/>
      <c r="E630" s="164"/>
      <c r="F630" s="164"/>
    </row>
    <row r="631" spans="2:6" x14ac:dyDescent="0.2">
      <c r="B631" s="164"/>
      <c r="C631" s="164"/>
      <c r="D631" s="164"/>
      <c r="E631" s="164"/>
      <c r="F631" s="164"/>
    </row>
    <row r="632" spans="2:6" x14ac:dyDescent="0.2">
      <c r="B632" s="164"/>
      <c r="C632" s="164"/>
      <c r="D632" s="164"/>
      <c r="E632" s="164"/>
      <c r="F632" s="164"/>
    </row>
    <row r="633" spans="2:6" x14ac:dyDescent="0.2">
      <c r="B633" s="164"/>
      <c r="C633" s="164"/>
      <c r="D633" s="164"/>
      <c r="E633" s="164"/>
      <c r="F633" s="164"/>
    </row>
    <row r="634" spans="2:6" x14ac:dyDescent="0.2">
      <c r="B634" s="164"/>
      <c r="C634" s="164"/>
      <c r="D634" s="164"/>
      <c r="E634" s="164"/>
      <c r="F634" s="164"/>
    </row>
    <row r="635" spans="2:6" x14ac:dyDescent="0.2">
      <c r="B635" s="164"/>
      <c r="C635" s="164"/>
      <c r="D635" s="164"/>
      <c r="E635" s="164"/>
      <c r="F635" s="164"/>
    </row>
    <row r="636" spans="2:6" x14ac:dyDescent="0.2">
      <c r="B636" s="164"/>
      <c r="C636" s="164"/>
      <c r="D636" s="164"/>
      <c r="E636" s="164"/>
      <c r="F636" s="164"/>
    </row>
    <row r="637" spans="2:6" x14ac:dyDescent="0.2">
      <c r="B637" s="164"/>
      <c r="C637" s="164"/>
      <c r="D637" s="164"/>
      <c r="E637" s="164"/>
      <c r="F637" s="164"/>
    </row>
    <row r="638" spans="2:6" x14ac:dyDescent="0.2">
      <c r="B638" s="164"/>
      <c r="C638" s="164"/>
      <c r="D638" s="164"/>
      <c r="E638" s="164"/>
      <c r="F638" s="164"/>
    </row>
    <row r="639" spans="2:6" x14ac:dyDescent="0.2">
      <c r="B639" s="164"/>
      <c r="C639" s="164"/>
      <c r="D639" s="164"/>
      <c r="E639" s="164"/>
      <c r="F639" s="164"/>
    </row>
    <row r="640" spans="2:6" x14ac:dyDescent="0.2">
      <c r="B640" s="164"/>
      <c r="C640" s="164"/>
      <c r="D640" s="164"/>
      <c r="E640" s="164"/>
      <c r="F640" s="164"/>
    </row>
    <row r="641" spans="2:6" x14ac:dyDescent="0.2">
      <c r="B641" s="164"/>
      <c r="C641" s="164"/>
      <c r="D641" s="164"/>
      <c r="E641" s="164"/>
      <c r="F641" s="164"/>
    </row>
  </sheetData>
  <mergeCells count="69">
    <mergeCell ref="E52:P52"/>
    <mergeCell ref="H53:J53"/>
    <mergeCell ref="N53:P53"/>
    <mergeCell ref="T53:V53"/>
    <mergeCell ref="E49:P49"/>
    <mergeCell ref="V49:Z49"/>
    <mergeCell ref="E50:P50"/>
    <mergeCell ref="V50:Z50"/>
    <mergeCell ref="E51:P51"/>
    <mergeCell ref="V51:Z51"/>
    <mergeCell ref="E46:P46"/>
    <mergeCell ref="V46:Z46"/>
    <mergeCell ref="E47:P47"/>
    <mergeCell ref="V47:Z47"/>
    <mergeCell ref="E48:P48"/>
    <mergeCell ref="V48:Z48"/>
    <mergeCell ref="K42:S42"/>
    <mergeCell ref="V42:Z42"/>
    <mergeCell ref="K43:S43"/>
    <mergeCell ref="V43:Z43"/>
    <mergeCell ref="D45:W45"/>
    <mergeCell ref="K39:S39"/>
    <mergeCell ref="V39:Z39"/>
    <mergeCell ref="K40:S40"/>
    <mergeCell ref="V40:Z40"/>
    <mergeCell ref="K41:S41"/>
    <mergeCell ref="V41:Z41"/>
    <mergeCell ref="F33:L33"/>
    <mergeCell ref="U33:Z33"/>
    <mergeCell ref="F34:L34"/>
    <mergeCell ref="U34:Z34"/>
    <mergeCell ref="J36:K36"/>
    <mergeCell ref="M36:N36"/>
    <mergeCell ref="P36:Q36"/>
    <mergeCell ref="S36:T36"/>
    <mergeCell ref="F30:L30"/>
    <mergeCell ref="U30:Z30"/>
    <mergeCell ref="F31:L31"/>
    <mergeCell ref="U31:Z31"/>
    <mergeCell ref="F32:L32"/>
    <mergeCell ref="U32:Z32"/>
    <mergeCell ref="F27:L27"/>
    <mergeCell ref="U27:Z27"/>
    <mergeCell ref="F28:L28"/>
    <mergeCell ref="U28:Z28"/>
    <mergeCell ref="F29:L29"/>
    <mergeCell ref="U29:Z29"/>
    <mergeCell ref="F24:L24"/>
    <mergeCell ref="U24:Z24"/>
    <mergeCell ref="F25:L25"/>
    <mergeCell ref="U25:Z25"/>
    <mergeCell ref="F26:L26"/>
    <mergeCell ref="U26:Z26"/>
    <mergeCell ref="A16:E16"/>
    <mergeCell ref="F16:N16"/>
    <mergeCell ref="R20:Z20"/>
    <mergeCell ref="I21:Z21"/>
    <mergeCell ref="F23:L23"/>
    <mergeCell ref="U23:Z23"/>
    <mergeCell ref="F12:N12"/>
    <mergeCell ref="U12:Z12"/>
    <mergeCell ref="A13:E14"/>
    <mergeCell ref="F13:Z14"/>
    <mergeCell ref="W15:Z15"/>
    <mergeCell ref="I6:Z6"/>
    <mergeCell ref="F10:N10"/>
    <mergeCell ref="U10:Z10"/>
    <mergeCell ref="F11:N11"/>
    <mergeCell ref="U11:Z1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96" customWidth="1"/>
    <col min="2" max="4" width="3.42578125" style="96" customWidth="1"/>
    <col min="5" max="5" width="4.7109375" style="96" customWidth="1"/>
    <col min="6" max="8" width="3.42578125" style="96" customWidth="1"/>
    <col min="9" max="9" width="4.7109375" style="96" customWidth="1"/>
    <col min="10" max="12" width="3.42578125" style="96" customWidth="1"/>
    <col min="13" max="13" width="4.7109375" style="96" customWidth="1"/>
    <col min="14" max="21" width="3.42578125" style="96" customWidth="1"/>
    <col min="22" max="22" width="4.7109375" style="96" customWidth="1"/>
    <col min="23" max="23" width="3.42578125" style="96" customWidth="1"/>
    <col min="24" max="24" width="4.7109375" style="96" customWidth="1"/>
    <col min="25" max="26" width="3.42578125" style="96" customWidth="1"/>
    <col min="27" max="39" width="4.7109375" style="96" customWidth="1"/>
    <col min="40" max="40" width="14.85546875" style="96" hidden="1" customWidth="1"/>
    <col min="41" max="41" width="25.7109375" style="96" hidden="1" customWidth="1"/>
    <col min="42" max="46" width="0" style="96" hidden="1" customWidth="1"/>
    <col min="47" max="16384" width="14" style="96"/>
  </cols>
  <sheetData>
    <row r="1" spans="1:39" ht="4.9000000000000004" customHeight="1" x14ac:dyDescent="0.2">
      <c r="A1" s="93"/>
      <c r="B1" s="94"/>
      <c r="C1" s="94"/>
      <c r="D1" s="94"/>
      <c r="E1" s="94"/>
      <c r="F1" s="94"/>
      <c r="G1" s="94"/>
      <c r="H1" s="94"/>
      <c r="I1" s="94"/>
      <c r="J1" s="94"/>
      <c r="K1" s="94"/>
      <c r="L1" s="94"/>
      <c r="M1" s="94"/>
      <c r="N1" s="94"/>
      <c r="O1" s="94"/>
      <c r="P1" s="94"/>
      <c r="Q1" s="94"/>
      <c r="R1" s="94"/>
      <c r="S1" s="94"/>
      <c r="T1" s="94"/>
      <c r="U1" s="94"/>
      <c r="V1" s="94"/>
      <c r="W1" s="94"/>
      <c r="X1" s="94"/>
      <c r="Y1" s="94"/>
      <c r="Z1" s="95"/>
    </row>
    <row r="2" spans="1:39" x14ac:dyDescent="0.2">
      <c r="A2" s="97" t="s">
        <v>19</v>
      </c>
      <c r="B2" s="98"/>
      <c r="C2" s="98"/>
      <c r="D2" s="98"/>
      <c r="E2" s="98"/>
      <c r="F2" s="98"/>
      <c r="G2" s="98"/>
      <c r="H2" s="98"/>
      <c r="I2" s="98"/>
      <c r="J2" s="98"/>
      <c r="K2" s="98"/>
      <c r="L2" s="98"/>
      <c r="M2" s="98"/>
      <c r="N2" s="98"/>
      <c r="O2" s="98"/>
      <c r="P2" s="98"/>
      <c r="Q2" s="98"/>
      <c r="R2" s="98"/>
      <c r="S2" s="98"/>
      <c r="T2" s="98"/>
      <c r="U2" s="98"/>
      <c r="V2" s="98"/>
      <c r="W2" s="98"/>
      <c r="X2" s="98"/>
      <c r="Y2" s="98"/>
      <c r="Z2" s="99"/>
      <c r="AA2" s="100"/>
    </row>
    <row r="3" spans="1:39" x14ac:dyDescent="0.2">
      <c r="A3" s="97" t="s">
        <v>20</v>
      </c>
      <c r="B3" s="98"/>
      <c r="C3" s="98"/>
      <c r="D3" s="98"/>
      <c r="E3" s="98"/>
      <c r="F3" s="98"/>
      <c r="G3" s="98"/>
      <c r="H3" s="98"/>
      <c r="I3" s="98"/>
      <c r="J3" s="98"/>
      <c r="K3" s="98"/>
      <c r="L3" s="98"/>
      <c r="M3" s="98"/>
      <c r="N3" s="98"/>
      <c r="O3" s="98"/>
      <c r="P3" s="98"/>
      <c r="Q3" s="98"/>
      <c r="R3" s="98"/>
      <c r="S3" s="98"/>
      <c r="T3" s="98"/>
      <c r="U3" s="98"/>
      <c r="V3" s="98"/>
      <c r="W3" s="98"/>
      <c r="X3" s="98"/>
      <c r="Y3" s="98"/>
      <c r="Z3" s="99"/>
    </row>
    <row r="4" spans="1:39" ht="4.9000000000000004" customHeight="1" thickBot="1" x14ac:dyDescent="0.25">
      <c r="A4" s="101"/>
      <c r="B4" s="102"/>
      <c r="C4" s="102"/>
      <c r="D4" s="102"/>
      <c r="E4" s="102"/>
      <c r="F4" s="102"/>
      <c r="G4" s="102"/>
      <c r="H4" s="102"/>
      <c r="I4" s="102"/>
      <c r="J4" s="102"/>
      <c r="K4" s="102"/>
      <c r="L4" s="102"/>
      <c r="M4" s="102"/>
      <c r="N4" s="102"/>
      <c r="O4" s="102"/>
      <c r="P4" s="102"/>
      <c r="Q4" s="102"/>
      <c r="R4" s="102"/>
      <c r="S4" s="102"/>
      <c r="T4" s="102"/>
      <c r="U4" s="102"/>
      <c r="V4" s="102"/>
      <c r="W4" s="102"/>
      <c r="X4" s="102"/>
      <c r="Y4" s="102"/>
      <c r="Z4" s="103"/>
    </row>
    <row r="5" spans="1:39" ht="8.1" customHeight="1" thickTop="1" x14ac:dyDescent="0.2">
      <c r="A5" s="104"/>
      <c r="B5" s="105"/>
      <c r="C5" s="105"/>
      <c r="D5" s="105"/>
      <c r="E5" s="105"/>
      <c r="F5" s="105"/>
      <c r="G5" s="105"/>
      <c r="H5" s="105"/>
      <c r="I5" s="105"/>
      <c r="J5" s="105"/>
      <c r="K5" s="105"/>
      <c r="L5" s="105"/>
      <c r="M5" s="105"/>
      <c r="N5" s="105"/>
      <c r="O5" s="105"/>
      <c r="P5" s="105"/>
      <c r="Q5" s="105"/>
      <c r="R5" s="105"/>
      <c r="S5" s="105"/>
      <c r="T5" s="105"/>
      <c r="U5" s="105"/>
      <c r="V5" s="105"/>
      <c r="W5" s="105"/>
      <c r="X5" s="105"/>
      <c r="Y5" s="105"/>
      <c r="Z5" s="106"/>
      <c r="AA5" s="107"/>
      <c r="AB5" s="107"/>
      <c r="AC5" s="107"/>
      <c r="AD5" s="107"/>
      <c r="AE5" s="107"/>
      <c r="AF5" s="107"/>
      <c r="AG5" s="107"/>
      <c r="AH5" s="107"/>
      <c r="AI5" s="107"/>
      <c r="AJ5" s="107"/>
      <c r="AK5" s="107"/>
      <c r="AL5" s="107"/>
      <c r="AM5" s="107"/>
    </row>
    <row r="6" spans="1:39" ht="15.95" customHeight="1" x14ac:dyDescent="0.2">
      <c r="A6" s="108"/>
      <c r="B6" s="109"/>
      <c r="C6" s="109"/>
      <c r="D6" s="109"/>
      <c r="E6" s="109"/>
      <c r="F6" s="109"/>
      <c r="G6" s="109"/>
      <c r="H6" s="110" t="s">
        <v>21</v>
      </c>
      <c r="I6" s="373">
        <f>'Yr1 Req'!I6:Z6</f>
        <v>0</v>
      </c>
      <c r="J6" s="373"/>
      <c r="K6" s="373"/>
      <c r="L6" s="373"/>
      <c r="M6" s="373"/>
      <c r="N6" s="373"/>
      <c r="O6" s="373"/>
      <c r="P6" s="373"/>
      <c r="Q6" s="373"/>
      <c r="R6" s="373"/>
      <c r="S6" s="373"/>
      <c r="T6" s="373"/>
      <c r="U6" s="373"/>
      <c r="V6" s="373"/>
      <c r="W6" s="373"/>
      <c r="X6" s="373"/>
      <c r="Y6" s="373"/>
      <c r="Z6" s="374"/>
      <c r="AA6" s="107"/>
      <c r="AB6" s="107"/>
      <c r="AC6" s="107"/>
      <c r="AD6" s="107"/>
      <c r="AE6" s="107"/>
      <c r="AF6" s="107"/>
      <c r="AG6" s="107"/>
      <c r="AH6" s="107"/>
      <c r="AI6" s="107"/>
      <c r="AJ6" s="107"/>
      <c r="AK6" s="107"/>
      <c r="AL6" s="107"/>
      <c r="AM6" s="107"/>
    </row>
    <row r="7" spans="1:39" ht="9.9499999999999993" customHeight="1" x14ac:dyDescent="0.2">
      <c r="A7" s="108"/>
      <c r="B7" s="109"/>
      <c r="C7" s="109"/>
      <c r="D7" s="109"/>
      <c r="E7" s="109"/>
      <c r="F7" s="109"/>
      <c r="G7" s="109"/>
      <c r="H7" s="109"/>
      <c r="I7" s="105"/>
      <c r="J7" s="105"/>
      <c r="K7" s="105"/>
      <c r="L7" s="105"/>
      <c r="M7" s="111" t="s">
        <v>22</v>
      </c>
      <c r="N7" s="105"/>
      <c r="O7" s="105"/>
      <c r="P7" s="105"/>
      <c r="Q7" s="105"/>
      <c r="R7" s="105"/>
      <c r="S7" s="105"/>
      <c r="T7" s="105"/>
      <c r="U7" s="105"/>
      <c r="V7" s="105"/>
      <c r="W7" s="105"/>
      <c r="X7" s="105"/>
      <c r="Y7" s="105"/>
      <c r="Z7" s="106"/>
      <c r="AA7" s="107"/>
      <c r="AB7" s="107"/>
      <c r="AC7" s="107"/>
      <c r="AD7" s="107"/>
      <c r="AE7" s="107"/>
      <c r="AF7" s="107"/>
      <c r="AG7" s="107"/>
      <c r="AH7" s="107"/>
      <c r="AI7" s="107"/>
      <c r="AJ7" s="107"/>
      <c r="AK7" s="107"/>
      <c r="AL7" s="107"/>
      <c r="AM7" s="107"/>
    </row>
    <row r="8" spans="1:39" ht="15.95" customHeight="1" x14ac:dyDescent="0.25">
      <c r="A8" s="108"/>
      <c r="B8" s="109"/>
      <c r="C8" s="109"/>
      <c r="D8" s="109"/>
      <c r="E8" s="110" t="s">
        <v>23</v>
      </c>
      <c r="F8" s="112" t="s">
        <v>24</v>
      </c>
      <c r="G8" s="109"/>
      <c r="H8" s="113"/>
      <c r="I8" s="114"/>
      <c r="J8" s="115" t="s">
        <v>25</v>
      </c>
      <c r="K8" s="116" t="s">
        <v>26</v>
      </c>
      <c r="L8" s="114"/>
      <c r="M8" s="114"/>
      <c r="N8" s="114"/>
      <c r="O8" s="114"/>
      <c r="P8" s="114"/>
      <c r="Q8" s="114"/>
      <c r="R8" s="115" t="s">
        <v>25</v>
      </c>
      <c r="S8" s="116" t="s">
        <v>27</v>
      </c>
      <c r="T8" s="114"/>
      <c r="U8" s="114"/>
      <c r="V8" s="114"/>
      <c r="W8" s="114"/>
      <c r="X8" s="114"/>
      <c r="Y8" s="114"/>
      <c r="Z8" s="117"/>
      <c r="AA8" s="107"/>
      <c r="AB8" s="107"/>
      <c r="AC8" s="107"/>
      <c r="AD8" s="107"/>
      <c r="AE8" s="107"/>
      <c r="AF8" s="107"/>
      <c r="AG8" s="107"/>
      <c r="AH8" s="107"/>
      <c r="AI8" s="107"/>
      <c r="AJ8" s="107"/>
      <c r="AK8" s="107"/>
      <c r="AL8" s="107"/>
      <c r="AM8" s="107"/>
    </row>
    <row r="9" spans="1:39" ht="8.1" customHeight="1" x14ac:dyDescent="0.25">
      <c r="A9" s="108"/>
      <c r="B9" s="109"/>
      <c r="C9" s="109"/>
      <c r="D9" s="109"/>
      <c r="E9" s="109"/>
      <c r="F9" s="109"/>
      <c r="G9" s="109"/>
      <c r="H9" s="109"/>
      <c r="I9" s="118"/>
      <c r="J9" s="118"/>
      <c r="K9" s="118"/>
      <c r="L9" s="118"/>
      <c r="M9" s="118"/>
      <c r="N9" s="118"/>
      <c r="O9" s="118"/>
      <c r="P9" s="118"/>
      <c r="Q9" s="118"/>
      <c r="R9" s="118"/>
      <c r="S9" s="118"/>
      <c r="T9" s="118"/>
      <c r="U9" s="118"/>
      <c r="V9" s="118"/>
      <c r="W9" s="118"/>
      <c r="X9" s="118"/>
      <c r="Y9" s="118"/>
      <c r="Z9" s="119"/>
      <c r="AA9" s="107"/>
      <c r="AB9" s="107"/>
      <c r="AC9" s="107"/>
      <c r="AD9" s="107"/>
      <c r="AE9" s="107"/>
      <c r="AF9" s="107"/>
      <c r="AG9" s="107"/>
      <c r="AH9" s="107"/>
      <c r="AI9" s="107"/>
      <c r="AJ9" s="107"/>
      <c r="AK9" s="107"/>
      <c r="AL9" s="107"/>
      <c r="AM9" s="107"/>
    </row>
    <row r="10" spans="1:39" ht="15.95" customHeight="1" x14ac:dyDescent="0.25">
      <c r="A10" s="108"/>
      <c r="B10" s="109"/>
      <c r="C10" s="109"/>
      <c r="D10" s="109"/>
      <c r="E10" s="110" t="s">
        <v>28</v>
      </c>
      <c r="F10" s="375">
        <f>'Yr1 Req'!F10:N10</f>
        <v>0</v>
      </c>
      <c r="G10" s="375"/>
      <c r="H10" s="375"/>
      <c r="I10" s="375"/>
      <c r="J10" s="375"/>
      <c r="K10" s="375"/>
      <c r="L10" s="375"/>
      <c r="M10" s="375"/>
      <c r="N10" s="375"/>
      <c r="O10" s="109"/>
      <c r="P10" s="109"/>
      <c r="Q10" s="109"/>
      <c r="R10" s="109"/>
      <c r="S10" s="109"/>
      <c r="T10" s="110" t="s">
        <v>29</v>
      </c>
      <c r="U10" s="376"/>
      <c r="V10" s="376"/>
      <c r="W10" s="376"/>
      <c r="X10" s="376"/>
      <c r="Y10" s="376"/>
      <c r="Z10" s="377"/>
      <c r="AA10" s="107"/>
      <c r="AB10" s="107"/>
      <c r="AC10" s="107"/>
      <c r="AD10" s="107"/>
      <c r="AE10" s="107"/>
      <c r="AF10" s="107"/>
      <c r="AG10" s="107"/>
      <c r="AH10" s="107"/>
      <c r="AI10" s="107"/>
      <c r="AJ10" s="107"/>
      <c r="AK10" s="107"/>
      <c r="AL10" s="107"/>
      <c r="AM10" s="107"/>
    </row>
    <row r="11" spans="1:39" ht="15.95" customHeight="1" x14ac:dyDescent="0.25">
      <c r="A11" s="108"/>
      <c r="B11" s="109"/>
      <c r="C11" s="109"/>
      <c r="D11" s="109"/>
      <c r="E11" s="110" t="s">
        <v>30</v>
      </c>
      <c r="F11" s="378">
        <f>'Yr1 Req'!F11:N11</f>
        <v>0</v>
      </c>
      <c r="G11" s="378"/>
      <c r="H11" s="378"/>
      <c r="I11" s="378"/>
      <c r="J11" s="378"/>
      <c r="K11" s="378"/>
      <c r="L11" s="378"/>
      <c r="M11" s="378"/>
      <c r="N11" s="378"/>
      <c r="O11" s="109"/>
      <c r="P11" s="109"/>
      <c r="Q11" s="109"/>
      <c r="R11" s="109"/>
      <c r="S11" s="109"/>
      <c r="T11" s="110" t="s">
        <v>31</v>
      </c>
      <c r="U11" s="379"/>
      <c r="V11" s="379"/>
      <c r="W11" s="379"/>
      <c r="X11" s="379"/>
      <c r="Y11" s="379"/>
      <c r="Z11" s="380"/>
      <c r="AA11" s="107"/>
      <c r="AB11" s="107"/>
      <c r="AC11" s="107"/>
      <c r="AD11" s="107"/>
      <c r="AE11" s="107"/>
      <c r="AF11" s="107"/>
      <c r="AG11" s="107"/>
      <c r="AH11" s="107"/>
      <c r="AI11" s="107"/>
      <c r="AJ11" s="107"/>
      <c r="AK11" s="107"/>
      <c r="AL11" s="107"/>
      <c r="AM11" s="107"/>
    </row>
    <row r="12" spans="1:39" ht="15.95" customHeight="1" x14ac:dyDescent="0.25">
      <c r="A12" s="108"/>
      <c r="B12" s="109"/>
      <c r="C12" s="109"/>
      <c r="D12" s="109"/>
      <c r="E12" s="110" t="s">
        <v>32</v>
      </c>
      <c r="F12" s="378">
        <f>'Yr1 Req'!F12:N12</f>
        <v>0</v>
      </c>
      <c r="G12" s="378"/>
      <c r="H12" s="378"/>
      <c r="I12" s="378"/>
      <c r="J12" s="378"/>
      <c r="K12" s="378"/>
      <c r="L12" s="378"/>
      <c r="M12" s="378"/>
      <c r="N12" s="378"/>
      <c r="O12" s="109"/>
      <c r="P12" s="109"/>
      <c r="Q12" s="109"/>
      <c r="R12" s="109"/>
      <c r="S12" s="109"/>
      <c r="T12" s="110" t="s">
        <v>33</v>
      </c>
      <c r="U12" s="379"/>
      <c r="V12" s="379"/>
      <c r="W12" s="379"/>
      <c r="X12" s="379"/>
      <c r="Y12" s="379"/>
      <c r="Z12" s="380"/>
      <c r="AA12" s="107"/>
      <c r="AB12" s="107"/>
      <c r="AC12" s="107"/>
      <c r="AD12" s="107"/>
      <c r="AE12" s="107"/>
      <c r="AF12" s="107"/>
      <c r="AG12" s="107"/>
      <c r="AH12" s="107"/>
      <c r="AI12" s="107"/>
      <c r="AJ12" s="107"/>
      <c r="AK12" s="107"/>
      <c r="AL12" s="107"/>
      <c r="AM12" s="107"/>
    </row>
    <row r="13" spans="1:39" ht="15.95" customHeight="1" x14ac:dyDescent="0.2">
      <c r="A13" s="382" t="s">
        <v>912</v>
      </c>
      <c r="B13" s="383"/>
      <c r="C13" s="383"/>
      <c r="D13" s="383"/>
      <c r="E13" s="383"/>
      <c r="F13" s="385">
        <f>'Yr1 Req'!F13:Z14</f>
        <v>0</v>
      </c>
      <c r="G13" s="385"/>
      <c r="H13" s="385"/>
      <c r="I13" s="385"/>
      <c r="J13" s="385"/>
      <c r="K13" s="385"/>
      <c r="L13" s="385"/>
      <c r="M13" s="385"/>
      <c r="N13" s="385"/>
      <c r="O13" s="385"/>
      <c r="P13" s="385"/>
      <c r="Q13" s="385"/>
      <c r="R13" s="385"/>
      <c r="S13" s="385"/>
      <c r="T13" s="385"/>
      <c r="U13" s="385"/>
      <c r="V13" s="385"/>
      <c r="W13" s="385"/>
      <c r="X13" s="385"/>
      <c r="Y13" s="385"/>
      <c r="Z13" s="386"/>
      <c r="AA13" s="107"/>
      <c r="AB13" s="107"/>
      <c r="AC13" s="107"/>
      <c r="AD13" s="107"/>
      <c r="AE13" s="107"/>
      <c r="AF13" s="107"/>
      <c r="AG13" s="107"/>
      <c r="AH13" s="107"/>
      <c r="AI13" s="107"/>
      <c r="AJ13" s="107"/>
      <c r="AK13" s="107"/>
      <c r="AL13" s="107"/>
      <c r="AM13" s="107"/>
    </row>
    <row r="14" spans="1:39" ht="15.95" customHeight="1" x14ac:dyDescent="0.2">
      <c r="A14" s="382"/>
      <c r="B14" s="383"/>
      <c r="C14" s="383"/>
      <c r="D14" s="383"/>
      <c r="E14" s="383"/>
      <c r="F14" s="387"/>
      <c r="G14" s="387"/>
      <c r="H14" s="387"/>
      <c r="I14" s="387"/>
      <c r="J14" s="387"/>
      <c r="K14" s="387"/>
      <c r="L14" s="387"/>
      <c r="M14" s="387"/>
      <c r="N14" s="387"/>
      <c r="O14" s="387"/>
      <c r="P14" s="387"/>
      <c r="Q14" s="387"/>
      <c r="R14" s="387"/>
      <c r="S14" s="387"/>
      <c r="T14" s="387"/>
      <c r="U14" s="387"/>
      <c r="V14" s="387"/>
      <c r="W14" s="387"/>
      <c r="X14" s="387"/>
      <c r="Y14" s="387"/>
      <c r="Z14" s="388"/>
      <c r="AA14" s="107"/>
      <c r="AB14" s="107"/>
      <c r="AC14" s="107"/>
      <c r="AD14" s="107"/>
      <c r="AE14" s="107"/>
      <c r="AF14" s="107"/>
      <c r="AG14" s="107"/>
      <c r="AH14" s="107"/>
      <c r="AI14" s="107"/>
      <c r="AJ14" s="107"/>
      <c r="AK14" s="107"/>
      <c r="AL14" s="107"/>
      <c r="AM14" s="107"/>
    </row>
    <row r="15" spans="1:39" ht="15.95" customHeight="1" x14ac:dyDescent="0.25">
      <c r="A15" s="108" t="s">
        <v>34</v>
      </c>
      <c r="B15" s="109"/>
      <c r="C15" s="109"/>
      <c r="D15" s="109"/>
      <c r="E15" s="109"/>
      <c r="F15" s="120"/>
      <c r="G15" s="121" t="s">
        <v>25</v>
      </c>
      <c r="H15" s="105" t="s">
        <v>35</v>
      </c>
      <c r="I15" s="105"/>
      <c r="J15" s="105"/>
      <c r="K15" s="105"/>
      <c r="L15" s="121" t="s">
        <v>25</v>
      </c>
      <c r="M15" s="105" t="s">
        <v>913</v>
      </c>
      <c r="N15" s="122"/>
      <c r="O15" s="105"/>
      <c r="P15" s="123" t="s">
        <v>25</v>
      </c>
      <c r="Q15" s="105" t="s">
        <v>914</v>
      </c>
      <c r="R15" s="105"/>
      <c r="S15" s="120"/>
      <c r="T15" s="121" t="s">
        <v>25</v>
      </c>
      <c r="U15" s="105" t="s">
        <v>1</v>
      </c>
      <c r="V15" s="105"/>
      <c r="W15" s="389"/>
      <c r="X15" s="389"/>
      <c r="Y15" s="389"/>
      <c r="Z15" s="390"/>
      <c r="AA15" s="107"/>
      <c r="AB15" s="107"/>
      <c r="AC15" s="107"/>
      <c r="AD15" s="107"/>
      <c r="AE15" s="107"/>
      <c r="AF15" s="107"/>
      <c r="AG15" s="107"/>
      <c r="AH15" s="107"/>
      <c r="AI15" s="107"/>
      <c r="AJ15" s="107"/>
      <c r="AK15" s="107"/>
      <c r="AL15" s="107"/>
      <c r="AM15" s="107"/>
    </row>
    <row r="16" spans="1:39" ht="15.95" customHeight="1" x14ac:dyDescent="0.25">
      <c r="A16" s="391" t="s">
        <v>915</v>
      </c>
      <c r="B16" s="391"/>
      <c r="C16" s="391"/>
      <c r="D16" s="391"/>
      <c r="E16" s="391"/>
      <c r="F16" s="372">
        <f>'Yr1 Req'!F16:N16</f>
        <v>0</v>
      </c>
      <c r="G16" s="375"/>
      <c r="H16" s="375"/>
      <c r="I16" s="375"/>
      <c r="J16" s="375"/>
      <c r="K16" s="375"/>
      <c r="L16" s="375"/>
      <c r="M16" s="375"/>
      <c r="N16" s="375"/>
      <c r="O16" s="105"/>
      <c r="P16" s="123"/>
      <c r="Q16" s="105"/>
      <c r="R16" s="105"/>
      <c r="S16" s="120"/>
      <c r="T16" s="121"/>
      <c r="U16" s="105"/>
      <c r="V16" s="105"/>
      <c r="W16" s="118"/>
      <c r="X16" s="118"/>
      <c r="Y16" s="118"/>
      <c r="Z16" s="119"/>
      <c r="AA16" s="107"/>
      <c r="AB16" s="107"/>
      <c r="AC16" s="107"/>
      <c r="AD16" s="107"/>
      <c r="AE16" s="107"/>
      <c r="AF16" s="107"/>
      <c r="AG16" s="107"/>
      <c r="AH16" s="107"/>
      <c r="AI16" s="107"/>
      <c r="AJ16" s="107"/>
      <c r="AK16" s="107"/>
      <c r="AL16" s="107"/>
      <c r="AM16" s="107"/>
    </row>
    <row r="17" spans="1:46" ht="6" customHeight="1" thickBot="1" x14ac:dyDescent="0.25">
      <c r="A17" s="124"/>
      <c r="B17" s="125"/>
      <c r="C17" s="125"/>
      <c r="D17" s="125"/>
      <c r="E17" s="125"/>
      <c r="F17" s="125"/>
      <c r="G17" s="126"/>
      <c r="H17" s="125"/>
      <c r="I17" s="125"/>
      <c r="J17" s="125"/>
      <c r="K17" s="125"/>
      <c r="L17" s="126"/>
      <c r="M17" s="125"/>
      <c r="N17" s="125"/>
      <c r="O17" s="125"/>
      <c r="P17" s="126"/>
      <c r="Q17" s="125"/>
      <c r="R17" s="125"/>
      <c r="S17" s="125"/>
      <c r="T17" s="125"/>
      <c r="U17" s="125"/>
      <c r="V17" s="125"/>
      <c r="W17" s="125"/>
      <c r="X17" s="125"/>
      <c r="Y17" s="125"/>
      <c r="Z17" s="127"/>
      <c r="AA17" s="107"/>
      <c r="AB17" s="107"/>
      <c r="AC17" s="107"/>
      <c r="AD17" s="107"/>
      <c r="AE17" s="107"/>
      <c r="AF17" s="107"/>
      <c r="AG17" s="107"/>
      <c r="AH17" s="107"/>
      <c r="AI17" s="107"/>
      <c r="AJ17" s="107"/>
      <c r="AK17" s="107"/>
      <c r="AL17" s="107"/>
      <c r="AM17" s="107"/>
    </row>
    <row r="18" spans="1:46" ht="15.95" customHeight="1" thickTop="1" x14ac:dyDescent="0.2">
      <c r="A18" s="108"/>
      <c r="B18" s="109"/>
      <c r="C18" s="109"/>
      <c r="D18" s="109"/>
      <c r="E18" s="109"/>
      <c r="F18" s="109"/>
      <c r="G18" s="109"/>
      <c r="H18" s="109"/>
      <c r="I18" s="109"/>
      <c r="J18" s="128" t="s">
        <v>36</v>
      </c>
      <c r="K18" s="129"/>
      <c r="L18" s="129"/>
      <c r="M18" s="129"/>
      <c r="N18" s="129"/>
      <c r="O18" s="129"/>
      <c r="P18" s="129"/>
      <c r="Q18" s="130"/>
      <c r="R18" s="131"/>
      <c r="S18" s="109"/>
      <c r="T18" s="109"/>
      <c r="U18" s="109"/>
      <c r="V18" s="109"/>
      <c r="W18" s="109"/>
      <c r="X18" s="109"/>
      <c r="Y18" s="109"/>
      <c r="Z18" s="132"/>
      <c r="AA18" s="107"/>
      <c r="AB18" s="107"/>
      <c r="AC18" s="107"/>
      <c r="AD18" s="107"/>
      <c r="AE18" s="107"/>
      <c r="AF18" s="107"/>
      <c r="AG18" s="107"/>
      <c r="AH18" s="107"/>
      <c r="AI18" s="107"/>
      <c r="AJ18" s="107"/>
      <c r="AK18" s="107"/>
      <c r="AL18" s="107"/>
      <c r="AM18" s="107"/>
      <c r="AN18" s="107">
        <v>1</v>
      </c>
      <c r="AO18" s="107" t="s">
        <v>37</v>
      </c>
      <c r="AP18" s="107">
        <v>660531</v>
      </c>
      <c r="AQ18" s="96">
        <v>60531</v>
      </c>
      <c r="AS18" s="107" t="s">
        <v>38</v>
      </c>
      <c r="AT18" s="107">
        <v>660501</v>
      </c>
    </row>
    <row r="19" spans="1:46" ht="15.95" customHeight="1" x14ac:dyDescent="0.2">
      <c r="A19" s="133"/>
      <c r="B19" s="105"/>
      <c r="C19" s="105"/>
      <c r="D19" s="110" t="s">
        <v>34</v>
      </c>
      <c r="E19" s="112" t="s">
        <v>24</v>
      </c>
      <c r="F19" s="105"/>
      <c r="G19" s="113"/>
      <c r="H19" s="134" t="s">
        <v>25</v>
      </c>
      <c r="I19" s="105" t="s">
        <v>39</v>
      </c>
      <c r="J19" s="113"/>
      <c r="K19" s="105"/>
      <c r="L19" s="105"/>
      <c r="M19" s="105"/>
      <c r="N19" s="121" t="s">
        <v>25</v>
      </c>
      <c r="O19" s="105" t="s">
        <v>40</v>
      </c>
      <c r="P19" s="113"/>
      <c r="Q19" s="113"/>
      <c r="R19" s="105"/>
      <c r="S19" s="105"/>
      <c r="T19" s="105"/>
      <c r="U19" s="105"/>
      <c r="V19" s="105"/>
      <c r="W19" s="105"/>
      <c r="X19" s="105"/>
      <c r="Y19" s="105"/>
      <c r="Z19" s="106"/>
      <c r="AA19" s="107"/>
      <c r="AB19" s="107"/>
      <c r="AC19" s="107"/>
      <c r="AD19" s="107"/>
      <c r="AE19" s="107"/>
      <c r="AF19" s="107"/>
      <c r="AG19" s="107"/>
      <c r="AH19" s="107"/>
      <c r="AI19" s="107"/>
      <c r="AJ19" s="107"/>
      <c r="AK19" s="107"/>
      <c r="AL19" s="107"/>
      <c r="AM19" s="107"/>
      <c r="AN19" s="107">
        <f t="shared" ref="AN19:AN25" si="0">AN18+1</f>
        <v>2</v>
      </c>
      <c r="AO19" s="107" t="s">
        <v>41</v>
      </c>
      <c r="AP19" s="107">
        <v>660532</v>
      </c>
      <c r="AQ19" s="96">
        <f t="shared" ref="AQ19:AQ25" si="1">AQ18+1</f>
        <v>60532</v>
      </c>
      <c r="AS19" s="107" t="s">
        <v>42</v>
      </c>
      <c r="AT19" s="107">
        <f t="shared" ref="AT19:AT25" si="2">AT18+1</f>
        <v>660502</v>
      </c>
    </row>
    <row r="20" spans="1:46" ht="15.95" customHeight="1" x14ac:dyDescent="0.2">
      <c r="A20" s="133"/>
      <c r="B20" s="109"/>
      <c r="C20" s="109"/>
      <c r="D20" s="110"/>
      <c r="E20" s="110" t="s">
        <v>25</v>
      </c>
      <c r="F20" s="105" t="s">
        <v>43</v>
      </c>
      <c r="G20" s="105"/>
      <c r="H20" s="135"/>
      <c r="I20" s="113"/>
      <c r="J20" s="121" t="s">
        <v>25</v>
      </c>
      <c r="K20" s="105" t="s">
        <v>44</v>
      </c>
      <c r="L20" s="105"/>
      <c r="M20" s="105"/>
      <c r="N20" s="113"/>
      <c r="O20" s="136" t="s">
        <v>45</v>
      </c>
      <c r="P20" s="113"/>
      <c r="Q20" s="135"/>
      <c r="R20" s="393">
        <f>'Yr1 Req'!R20:Z20</f>
        <v>0</v>
      </c>
      <c r="S20" s="393"/>
      <c r="T20" s="393"/>
      <c r="U20" s="393"/>
      <c r="V20" s="393"/>
      <c r="W20" s="393"/>
      <c r="X20" s="393"/>
      <c r="Y20" s="393"/>
      <c r="Z20" s="394"/>
      <c r="AA20" s="107"/>
      <c r="AB20" s="107"/>
      <c r="AC20" s="107"/>
      <c r="AD20" s="107"/>
      <c r="AE20" s="107"/>
      <c r="AF20" s="107"/>
      <c r="AG20" s="107"/>
      <c r="AH20" s="107"/>
      <c r="AI20" s="107"/>
      <c r="AJ20" s="107"/>
      <c r="AK20" s="107"/>
      <c r="AL20" s="107"/>
      <c r="AM20" s="107"/>
      <c r="AN20" s="107">
        <f t="shared" si="0"/>
        <v>3</v>
      </c>
      <c r="AO20" s="107" t="s">
        <v>46</v>
      </c>
      <c r="AP20" s="107">
        <v>660533</v>
      </c>
      <c r="AQ20" s="96">
        <f t="shared" si="1"/>
        <v>60533</v>
      </c>
      <c r="AS20" s="107" t="s">
        <v>47</v>
      </c>
      <c r="AT20" s="107">
        <f t="shared" si="2"/>
        <v>660503</v>
      </c>
    </row>
    <row r="21" spans="1:46" ht="15.95" customHeight="1" x14ac:dyDescent="0.2">
      <c r="A21" s="108"/>
      <c r="B21" s="109"/>
      <c r="C21" s="109"/>
      <c r="D21" s="109"/>
      <c r="E21" s="109"/>
      <c r="F21" s="109"/>
      <c r="G21" s="109"/>
      <c r="H21" s="110" t="s">
        <v>21</v>
      </c>
      <c r="I21" s="375">
        <f>(I6)</f>
        <v>0</v>
      </c>
      <c r="J21" s="375"/>
      <c r="K21" s="375"/>
      <c r="L21" s="375"/>
      <c r="M21" s="375"/>
      <c r="N21" s="375"/>
      <c r="O21" s="375"/>
      <c r="P21" s="375"/>
      <c r="Q21" s="375"/>
      <c r="R21" s="375"/>
      <c r="S21" s="375"/>
      <c r="T21" s="375"/>
      <c r="U21" s="375"/>
      <c r="V21" s="375"/>
      <c r="W21" s="375"/>
      <c r="X21" s="375"/>
      <c r="Y21" s="375"/>
      <c r="Z21" s="395"/>
      <c r="AA21" s="107"/>
      <c r="AB21" s="107"/>
      <c r="AC21" s="107"/>
      <c r="AD21" s="107"/>
      <c r="AE21" s="107"/>
      <c r="AF21" s="107"/>
      <c r="AG21" s="107"/>
      <c r="AH21" s="107"/>
      <c r="AI21" s="107"/>
      <c r="AJ21" s="107"/>
      <c r="AK21" s="107"/>
      <c r="AL21" s="107"/>
      <c r="AM21" s="107"/>
      <c r="AN21" s="107">
        <f t="shared" si="0"/>
        <v>4</v>
      </c>
      <c r="AO21" s="107" t="s">
        <v>48</v>
      </c>
      <c r="AP21" s="107">
        <v>660534</v>
      </c>
      <c r="AQ21" s="96">
        <f t="shared" si="1"/>
        <v>60534</v>
      </c>
      <c r="AS21" s="107" t="s">
        <v>49</v>
      </c>
      <c r="AT21" s="107">
        <f t="shared" si="2"/>
        <v>660504</v>
      </c>
    </row>
    <row r="22" spans="1:46" ht="9.9499999999999993" customHeight="1" x14ac:dyDescent="0.2">
      <c r="A22" s="104"/>
      <c r="B22" s="105"/>
      <c r="C22" s="105"/>
      <c r="D22" s="105"/>
      <c r="E22" s="105"/>
      <c r="F22" s="105"/>
      <c r="G22" s="105"/>
      <c r="H22" s="105"/>
      <c r="I22" s="105"/>
      <c r="J22" s="105"/>
      <c r="K22" s="105"/>
      <c r="L22" s="111" t="s">
        <v>22</v>
      </c>
      <c r="M22" s="105"/>
      <c r="N22" s="105"/>
      <c r="O22" s="105"/>
      <c r="P22" s="105"/>
      <c r="Q22" s="105"/>
      <c r="R22" s="105"/>
      <c r="S22" s="105"/>
      <c r="T22" s="105"/>
      <c r="U22" s="105"/>
      <c r="V22" s="105"/>
      <c r="W22" s="105"/>
      <c r="X22" s="105"/>
      <c r="Y22" s="105"/>
      <c r="Z22" s="106"/>
      <c r="AA22" s="107"/>
      <c r="AB22" s="107"/>
      <c r="AC22" s="107"/>
      <c r="AD22" s="107"/>
      <c r="AE22" s="107"/>
      <c r="AF22" s="107"/>
      <c r="AG22" s="107"/>
      <c r="AH22" s="107"/>
      <c r="AI22" s="107"/>
      <c r="AJ22" s="107"/>
      <c r="AK22" s="107"/>
      <c r="AL22" s="107"/>
      <c r="AM22" s="107"/>
      <c r="AN22" s="107">
        <f t="shared" si="0"/>
        <v>5</v>
      </c>
      <c r="AO22" s="107" t="s">
        <v>50</v>
      </c>
      <c r="AP22" s="107">
        <v>660535</v>
      </c>
      <c r="AQ22" s="96">
        <f t="shared" si="1"/>
        <v>60535</v>
      </c>
      <c r="AS22" s="107" t="s">
        <v>51</v>
      </c>
      <c r="AT22" s="107">
        <f t="shared" si="2"/>
        <v>660505</v>
      </c>
    </row>
    <row r="23" spans="1:46" ht="15.95" customHeight="1" x14ac:dyDescent="0.2">
      <c r="A23" s="108"/>
      <c r="B23" s="109"/>
      <c r="C23" s="109"/>
      <c r="D23" s="109"/>
      <c r="E23" s="110" t="s">
        <v>52</v>
      </c>
      <c r="F23" s="373">
        <f>'Yr2 Req'!F23:L23</f>
        <v>0</v>
      </c>
      <c r="G23" s="373"/>
      <c r="H23" s="373"/>
      <c r="I23" s="373"/>
      <c r="J23" s="373"/>
      <c r="K23" s="373"/>
      <c r="L23" s="373"/>
      <c r="M23" s="105"/>
      <c r="N23" s="109"/>
      <c r="O23" s="109"/>
      <c r="P23" s="109"/>
      <c r="Q23" s="109"/>
      <c r="R23" s="109"/>
      <c r="S23" s="109"/>
      <c r="T23" s="110" t="s">
        <v>916</v>
      </c>
      <c r="U23" s="421">
        <f>'Yr1 Req'!U23:Z23</f>
        <v>0</v>
      </c>
      <c r="V23" s="421"/>
      <c r="W23" s="421"/>
      <c r="X23" s="421"/>
      <c r="Y23" s="421"/>
      <c r="Z23" s="422"/>
      <c r="AA23" s="107"/>
      <c r="AB23" s="107"/>
      <c r="AC23" s="107"/>
      <c r="AD23" s="107"/>
      <c r="AE23" s="107"/>
      <c r="AF23" s="107"/>
      <c r="AG23" s="107"/>
      <c r="AH23" s="107"/>
      <c r="AI23" s="107"/>
      <c r="AJ23" s="107"/>
      <c r="AK23" s="107"/>
      <c r="AL23" s="107"/>
      <c r="AM23" s="107"/>
      <c r="AN23" s="107">
        <f t="shared" si="0"/>
        <v>6</v>
      </c>
      <c r="AO23" s="107" t="s">
        <v>53</v>
      </c>
      <c r="AP23" s="107">
        <v>660536</v>
      </c>
      <c r="AQ23" s="96">
        <f t="shared" si="1"/>
        <v>60536</v>
      </c>
      <c r="AS23" s="107" t="s">
        <v>54</v>
      </c>
      <c r="AT23" s="107">
        <f t="shared" si="2"/>
        <v>660506</v>
      </c>
    </row>
    <row r="24" spans="1:46" ht="15.95" customHeight="1" x14ac:dyDescent="0.2">
      <c r="A24" s="108"/>
      <c r="B24" s="109"/>
      <c r="C24" s="109"/>
      <c r="D24" s="109"/>
      <c r="E24" s="110" t="s">
        <v>55</v>
      </c>
      <c r="F24" s="373"/>
      <c r="G24" s="373"/>
      <c r="H24" s="373"/>
      <c r="I24" s="373"/>
      <c r="J24" s="373"/>
      <c r="K24" s="373"/>
      <c r="L24" s="373"/>
      <c r="M24" s="105"/>
      <c r="N24" s="109"/>
      <c r="O24" s="109"/>
      <c r="P24" s="109"/>
      <c r="Q24" s="109"/>
      <c r="R24" s="109"/>
      <c r="S24" s="109"/>
      <c r="T24" s="110" t="s">
        <v>56</v>
      </c>
      <c r="U24" s="373"/>
      <c r="V24" s="373"/>
      <c r="W24" s="373"/>
      <c r="X24" s="373"/>
      <c r="Y24" s="373"/>
      <c r="Z24" s="374"/>
      <c r="AA24" s="107"/>
      <c r="AB24" s="137"/>
      <c r="AC24" s="137"/>
      <c r="AD24" s="137"/>
      <c r="AE24" s="137"/>
      <c r="AF24" s="107"/>
      <c r="AG24" s="107"/>
      <c r="AH24" s="137"/>
      <c r="AI24" s="137"/>
      <c r="AJ24" s="137"/>
      <c r="AK24" s="137"/>
      <c r="AL24" s="107"/>
      <c r="AM24" s="107"/>
      <c r="AN24" s="107">
        <f t="shared" si="0"/>
        <v>7</v>
      </c>
      <c r="AO24" s="107" t="s">
        <v>57</v>
      </c>
      <c r="AP24" s="107">
        <v>660537</v>
      </c>
      <c r="AQ24" s="96">
        <f t="shared" si="1"/>
        <v>60537</v>
      </c>
      <c r="AS24" s="107" t="s">
        <v>58</v>
      </c>
      <c r="AT24" s="107">
        <f t="shared" si="2"/>
        <v>660507</v>
      </c>
    </row>
    <row r="25" spans="1:46" ht="15.95" customHeight="1" x14ac:dyDescent="0.2">
      <c r="A25" s="108"/>
      <c r="B25" s="109"/>
      <c r="C25" s="109"/>
      <c r="D25" s="109"/>
      <c r="E25" s="110" t="s">
        <v>59</v>
      </c>
      <c r="F25" s="373"/>
      <c r="G25" s="373"/>
      <c r="H25" s="373"/>
      <c r="I25" s="373"/>
      <c r="J25" s="373"/>
      <c r="K25" s="373"/>
      <c r="L25" s="373"/>
      <c r="M25" s="105"/>
      <c r="N25" s="109"/>
      <c r="O25" s="109"/>
      <c r="P25" s="109"/>
      <c r="Q25" s="109"/>
      <c r="R25" s="109"/>
      <c r="S25" s="109"/>
      <c r="T25" s="110" t="s">
        <v>60</v>
      </c>
      <c r="U25" s="373"/>
      <c r="V25" s="373"/>
      <c r="W25" s="373"/>
      <c r="X25" s="373"/>
      <c r="Y25" s="373"/>
      <c r="Z25" s="374"/>
      <c r="AA25" s="107"/>
      <c r="AB25" s="107"/>
      <c r="AC25" s="107"/>
      <c r="AD25" s="107"/>
      <c r="AE25" s="107"/>
      <c r="AF25" s="107"/>
      <c r="AG25" s="107"/>
      <c r="AH25" s="107"/>
      <c r="AI25" s="107"/>
      <c r="AJ25" s="107"/>
      <c r="AK25" s="107"/>
      <c r="AL25" s="107"/>
      <c r="AM25" s="107"/>
      <c r="AN25" s="107">
        <f t="shared" si="0"/>
        <v>8</v>
      </c>
      <c r="AO25" s="107" t="s">
        <v>61</v>
      </c>
      <c r="AP25" s="107">
        <v>660538</v>
      </c>
      <c r="AQ25" s="96">
        <f t="shared" si="1"/>
        <v>60538</v>
      </c>
      <c r="AS25" s="107" t="s">
        <v>62</v>
      </c>
      <c r="AT25" s="107">
        <f t="shared" si="2"/>
        <v>660508</v>
      </c>
    </row>
    <row r="26" spans="1:46" ht="15.95" customHeight="1" x14ac:dyDescent="0.2">
      <c r="A26" s="108"/>
      <c r="B26" s="109"/>
      <c r="C26" s="109"/>
      <c r="D26" s="109"/>
      <c r="E26" s="110" t="s">
        <v>63</v>
      </c>
      <c r="F26" s="373"/>
      <c r="G26" s="373"/>
      <c r="H26" s="373"/>
      <c r="I26" s="373"/>
      <c r="J26" s="373"/>
      <c r="K26" s="373"/>
      <c r="L26" s="373"/>
      <c r="M26" s="105"/>
      <c r="N26" s="109"/>
      <c r="O26" s="109"/>
      <c r="P26" s="109"/>
      <c r="Q26" s="109"/>
      <c r="R26" s="109"/>
      <c r="S26" s="109"/>
      <c r="T26" s="110" t="s">
        <v>64</v>
      </c>
      <c r="U26" s="373"/>
      <c r="V26" s="373"/>
      <c r="W26" s="373"/>
      <c r="X26" s="373"/>
      <c r="Y26" s="373"/>
      <c r="Z26" s="374"/>
      <c r="AA26" s="107"/>
      <c r="AB26" s="107"/>
      <c r="AC26" s="107"/>
      <c r="AD26" s="107"/>
      <c r="AE26" s="107"/>
      <c r="AF26" s="107"/>
      <c r="AG26" s="107"/>
      <c r="AH26" s="107"/>
      <c r="AI26" s="107"/>
      <c r="AJ26" s="107"/>
      <c r="AK26" s="107"/>
      <c r="AL26" s="107"/>
      <c r="AM26" s="107"/>
      <c r="AN26" s="107"/>
      <c r="AO26" s="107"/>
      <c r="AP26" s="107"/>
    </row>
    <row r="27" spans="1:46" ht="15.95" customHeight="1" x14ac:dyDescent="0.2">
      <c r="A27" s="108"/>
      <c r="B27" s="109"/>
      <c r="C27" s="109"/>
      <c r="D27" s="109"/>
      <c r="E27" s="110" t="s">
        <v>65</v>
      </c>
      <c r="F27" s="373"/>
      <c r="G27" s="373"/>
      <c r="H27" s="373"/>
      <c r="I27" s="373"/>
      <c r="J27" s="373"/>
      <c r="K27" s="373"/>
      <c r="L27" s="373"/>
      <c r="M27" s="105"/>
      <c r="N27" s="109"/>
      <c r="O27" s="109"/>
      <c r="P27" s="109"/>
      <c r="Q27" s="109"/>
      <c r="R27" s="109"/>
      <c r="S27" s="109"/>
      <c r="T27" s="110" t="s">
        <v>66</v>
      </c>
      <c r="U27" s="373"/>
      <c r="V27" s="373"/>
      <c r="W27" s="373"/>
      <c r="X27" s="373"/>
      <c r="Y27" s="373"/>
      <c r="Z27" s="374"/>
      <c r="AA27" s="107"/>
      <c r="AB27" s="107"/>
      <c r="AC27" s="107"/>
      <c r="AD27" s="107"/>
      <c r="AE27" s="107"/>
      <c r="AF27" s="107"/>
      <c r="AG27" s="107"/>
      <c r="AH27" s="107"/>
      <c r="AI27" s="107"/>
      <c r="AJ27" s="107"/>
      <c r="AK27" s="107"/>
      <c r="AL27" s="107"/>
      <c r="AM27" s="107"/>
      <c r="AN27" s="107"/>
      <c r="AO27" s="107"/>
      <c r="AP27" s="107"/>
    </row>
    <row r="28" spans="1:46" ht="15.95" customHeight="1" x14ac:dyDescent="0.2">
      <c r="A28" s="108"/>
      <c r="B28" s="109"/>
      <c r="C28" s="109"/>
      <c r="D28" s="109"/>
      <c r="E28" s="110" t="s">
        <v>32</v>
      </c>
      <c r="F28" s="373"/>
      <c r="G28" s="373"/>
      <c r="H28" s="373"/>
      <c r="I28" s="373"/>
      <c r="J28" s="373"/>
      <c r="K28" s="373"/>
      <c r="L28" s="373"/>
      <c r="M28" s="105"/>
      <c r="N28" s="109"/>
      <c r="O28" s="109"/>
      <c r="P28" s="109"/>
      <c r="Q28" s="109"/>
      <c r="R28" s="109"/>
      <c r="S28" s="109"/>
      <c r="T28" s="110" t="s">
        <v>67</v>
      </c>
      <c r="U28" s="373"/>
      <c r="V28" s="373"/>
      <c r="W28" s="373"/>
      <c r="X28" s="373"/>
      <c r="Y28" s="373"/>
      <c r="Z28" s="374"/>
      <c r="AA28" s="107"/>
      <c r="AB28" s="107"/>
      <c r="AC28" s="107"/>
      <c r="AD28" s="107"/>
      <c r="AE28" s="107"/>
      <c r="AF28" s="107"/>
      <c r="AG28" s="107"/>
      <c r="AH28" s="107"/>
      <c r="AI28" s="107"/>
      <c r="AJ28" s="107"/>
      <c r="AK28" s="107"/>
      <c r="AL28" s="107"/>
      <c r="AM28" s="107"/>
      <c r="AN28" s="107"/>
      <c r="AO28" s="107"/>
      <c r="AP28" s="107"/>
    </row>
    <row r="29" spans="1:46" ht="15.95" customHeight="1" x14ac:dyDescent="0.2">
      <c r="A29" s="108"/>
      <c r="B29" s="109"/>
      <c r="C29" s="109"/>
      <c r="D29" s="109"/>
      <c r="E29" s="110" t="s">
        <v>68</v>
      </c>
      <c r="F29" s="373"/>
      <c r="G29" s="373"/>
      <c r="H29" s="373"/>
      <c r="I29" s="373"/>
      <c r="J29" s="373"/>
      <c r="K29" s="373"/>
      <c r="L29" s="373"/>
      <c r="M29" s="105"/>
      <c r="N29" s="109"/>
      <c r="O29" s="109"/>
      <c r="P29" s="109"/>
      <c r="Q29" s="109"/>
      <c r="R29" s="109"/>
      <c r="S29" s="109"/>
      <c r="T29" s="110" t="s">
        <v>69</v>
      </c>
      <c r="U29" s="373"/>
      <c r="V29" s="373"/>
      <c r="W29" s="373"/>
      <c r="X29" s="373"/>
      <c r="Y29" s="373"/>
      <c r="Z29" s="374"/>
      <c r="AA29" s="107"/>
      <c r="AB29" s="107"/>
      <c r="AC29" s="107"/>
      <c r="AD29" s="107"/>
      <c r="AE29" s="107"/>
      <c r="AF29" s="107"/>
      <c r="AG29" s="107"/>
      <c r="AH29" s="107"/>
      <c r="AI29" s="107"/>
      <c r="AJ29" s="107"/>
      <c r="AK29" s="107"/>
      <c r="AL29" s="107"/>
      <c r="AM29" s="107"/>
      <c r="AN29" s="107"/>
      <c r="AO29" s="107" t="s">
        <v>37</v>
      </c>
      <c r="AP29" s="107">
        <v>660531</v>
      </c>
    </row>
    <row r="30" spans="1:46" ht="15.95" customHeight="1" x14ac:dyDescent="0.2">
      <c r="A30" s="108"/>
      <c r="B30" s="109"/>
      <c r="C30" s="109"/>
      <c r="D30" s="109"/>
      <c r="E30" s="110" t="s">
        <v>70</v>
      </c>
      <c r="F30" s="373"/>
      <c r="G30" s="373"/>
      <c r="H30" s="373"/>
      <c r="I30" s="373"/>
      <c r="J30" s="373"/>
      <c r="K30" s="373"/>
      <c r="L30" s="373"/>
      <c r="M30" s="105"/>
      <c r="N30" s="109"/>
      <c r="O30" s="109"/>
      <c r="P30" s="109"/>
      <c r="Q30" s="109"/>
      <c r="R30" s="109"/>
      <c r="S30" s="109"/>
      <c r="T30" s="110" t="s">
        <v>71</v>
      </c>
      <c r="U30" s="373"/>
      <c r="V30" s="373"/>
      <c r="W30" s="373"/>
      <c r="X30" s="373"/>
      <c r="Y30" s="373"/>
      <c r="Z30" s="374"/>
      <c r="AA30" s="107"/>
      <c r="AB30" s="107"/>
      <c r="AC30" s="107"/>
      <c r="AD30" s="107"/>
      <c r="AE30" s="107"/>
      <c r="AF30" s="107"/>
      <c r="AG30" s="107"/>
      <c r="AH30" s="107"/>
      <c r="AI30" s="107"/>
      <c r="AJ30" s="107"/>
      <c r="AK30" s="107"/>
      <c r="AL30" s="107"/>
      <c r="AM30" s="107"/>
      <c r="AN30" s="107"/>
      <c r="AO30" s="107" t="s">
        <v>46</v>
      </c>
      <c r="AP30" s="107" t="e">
        <f>#REF!+1</f>
        <v>#REF!</v>
      </c>
    </row>
    <row r="31" spans="1:46" ht="15.95" customHeight="1" x14ac:dyDescent="0.2">
      <c r="A31" s="108"/>
      <c r="B31" s="109"/>
      <c r="C31" s="109"/>
      <c r="D31" s="109"/>
      <c r="E31" s="110" t="s">
        <v>72</v>
      </c>
      <c r="F31" s="373"/>
      <c r="G31" s="373"/>
      <c r="H31" s="373"/>
      <c r="I31" s="373"/>
      <c r="J31" s="373"/>
      <c r="K31" s="373"/>
      <c r="L31" s="373"/>
      <c r="M31" s="105"/>
      <c r="N31" s="109"/>
      <c r="O31" s="138"/>
      <c r="P31" s="138"/>
      <c r="Q31" s="109"/>
      <c r="R31" s="109"/>
      <c r="S31" s="109"/>
      <c r="T31" s="110" t="s">
        <v>545</v>
      </c>
      <c r="U31" s="373"/>
      <c r="V31" s="373"/>
      <c r="W31" s="373"/>
      <c r="X31" s="373"/>
      <c r="Y31" s="373"/>
      <c r="Z31" s="374"/>
      <c r="AA31" s="107"/>
      <c r="AB31" s="107"/>
      <c r="AC31" s="107"/>
      <c r="AD31" s="107"/>
      <c r="AE31" s="107"/>
      <c r="AF31" s="107"/>
      <c r="AG31" s="107"/>
      <c r="AH31" s="107"/>
      <c r="AI31" s="107"/>
      <c r="AJ31" s="107"/>
      <c r="AK31" s="107"/>
      <c r="AL31" s="107"/>
      <c r="AM31" s="107"/>
      <c r="AN31" s="107"/>
      <c r="AO31" s="107" t="s">
        <v>50</v>
      </c>
      <c r="AP31" s="107" t="e">
        <v>#REF!</v>
      </c>
    </row>
    <row r="32" spans="1:46" ht="15.95" customHeight="1" x14ac:dyDescent="0.2">
      <c r="A32" s="108"/>
      <c r="B32" s="109"/>
      <c r="C32" s="109"/>
      <c r="D32" s="109"/>
      <c r="E32" s="110" t="s">
        <v>73</v>
      </c>
      <c r="F32" s="373"/>
      <c r="G32" s="373"/>
      <c r="H32" s="373"/>
      <c r="I32" s="373"/>
      <c r="J32" s="373"/>
      <c r="K32" s="373"/>
      <c r="L32" s="373"/>
      <c r="M32" s="105"/>
      <c r="N32" s="109"/>
      <c r="O32" s="109"/>
      <c r="P32" s="109"/>
      <c r="Q32" s="138"/>
      <c r="R32" s="138"/>
      <c r="S32" s="138"/>
      <c r="T32" s="139" t="s">
        <v>546</v>
      </c>
      <c r="U32" s="373"/>
      <c r="V32" s="373"/>
      <c r="W32" s="373"/>
      <c r="X32" s="373"/>
      <c r="Y32" s="373"/>
      <c r="Z32" s="374"/>
      <c r="AA32" s="107"/>
      <c r="AB32" s="107"/>
      <c r="AC32" s="107"/>
      <c r="AD32" s="107"/>
      <c r="AE32" s="107"/>
      <c r="AF32" s="107"/>
      <c r="AG32" s="107"/>
      <c r="AH32" s="107"/>
      <c r="AI32" s="107"/>
      <c r="AJ32" s="107"/>
      <c r="AK32" s="107"/>
      <c r="AL32" s="107"/>
      <c r="AM32" s="107"/>
      <c r="AN32" s="107"/>
      <c r="AO32" s="107" t="s">
        <v>53</v>
      </c>
      <c r="AP32" s="107" t="e">
        <v>#REF!</v>
      </c>
    </row>
    <row r="33" spans="1:42" ht="15.95" customHeight="1" x14ac:dyDescent="0.2">
      <c r="A33" s="140"/>
      <c r="B33" s="138"/>
      <c r="C33" s="138"/>
      <c r="D33" s="138"/>
      <c r="E33" s="139" t="s">
        <v>547</v>
      </c>
      <c r="F33" s="373"/>
      <c r="G33" s="373"/>
      <c r="H33" s="373"/>
      <c r="I33" s="373"/>
      <c r="J33" s="373"/>
      <c r="K33" s="373"/>
      <c r="L33" s="373"/>
      <c r="M33" s="105"/>
      <c r="N33" s="109"/>
      <c r="O33" s="109"/>
      <c r="P33" s="109"/>
      <c r="Q33" s="109"/>
      <c r="R33" s="109"/>
      <c r="S33" s="109"/>
      <c r="T33" s="110" t="s">
        <v>74</v>
      </c>
      <c r="U33" s="373"/>
      <c r="V33" s="373"/>
      <c r="W33" s="373"/>
      <c r="X33" s="373"/>
      <c r="Y33" s="373"/>
      <c r="Z33" s="374"/>
      <c r="AA33" s="107"/>
      <c r="AB33" s="107"/>
      <c r="AC33" s="107"/>
      <c r="AD33" s="107"/>
      <c r="AE33" s="107"/>
      <c r="AF33" s="107"/>
      <c r="AG33" s="107"/>
      <c r="AH33" s="107"/>
      <c r="AI33" s="107"/>
      <c r="AJ33" s="107"/>
      <c r="AK33" s="107"/>
      <c r="AL33" s="107"/>
      <c r="AM33" s="107"/>
      <c r="AN33" s="107"/>
      <c r="AO33" s="107" t="s">
        <v>57</v>
      </c>
      <c r="AP33" s="107" t="e">
        <v>#REF!</v>
      </c>
    </row>
    <row r="34" spans="1:42" ht="15.95" customHeight="1" x14ac:dyDescent="0.2">
      <c r="A34" s="108"/>
      <c r="B34" s="109"/>
      <c r="C34" s="109"/>
      <c r="D34" s="109"/>
      <c r="E34" s="110" t="s">
        <v>75</v>
      </c>
      <c r="F34" s="373"/>
      <c r="G34" s="373"/>
      <c r="H34" s="373"/>
      <c r="I34" s="373"/>
      <c r="J34" s="373"/>
      <c r="K34" s="373"/>
      <c r="L34" s="373"/>
      <c r="M34" s="105"/>
      <c r="N34" s="109"/>
      <c r="O34" s="109"/>
      <c r="P34" s="109"/>
      <c r="Q34" s="109"/>
      <c r="R34" s="109"/>
      <c r="S34" s="109"/>
      <c r="T34" s="110" t="s">
        <v>76</v>
      </c>
      <c r="U34" s="373"/>
      <c r="V34" s="373"/>
      <c r="W34" s="373"/>
      <c r="X34" s="373"/>
      <c r="Y34" s="373"/>
      <c r="Z34" s="374"/>
      <c r="AA34" s="107"/>
      <c r="AB34" s="107"/>
      <c r="AC34" s="107"/>
      <c r="AD34" s="107"/>
      <c r="AE34" s="107"/>
      <c r="AF34" s="107"/>
      <c r="AG34" s="107"/>
      <c r="AH34" s="107"/>
      <c r="AI34" s="107"/>
      <c r="AJ34" s="107"/>
      <c r="AK34" s="107"/>
      <c r="AL34" s="107"/>
      <c r="AM34" s="107"/>
      <c r="AN34" s="107"/>
      <c r="AO34" s="107" t="s">
        <v>61</v>
      </c>
      <c r="AP34" s="107" t="e">
        <f>AP33+1</f>
        <v>#REF!</v>
      </c>
    </row>
    <row r="35" spans="1:42" ht="8.1" customHeight="1" x14ac:dyDescent="0.2">
      <c r="A35" s="108"/>
      <c r="B35" s="109"/>
      <c r="C35" s="109"/>
      <c r="D35" s="109"/>
      <c r="E35" s="110"/>
      <c r="F35" s="105"/>
      <c r="G35" s="105"/>
      <c r="H35" s="105"/>
      <c r="I35" s="105"/>
      <c r="J35" s="105"/>
      <c r="K35" s="105"/>
      <c r="L35" s="105"/>
      <c r="M35" s="105"/>
      <c r="N35" s="109"/>
      <c r="O35" s="109"/>
      <c r="P35" s="109"/>
      <c r="Q35" s="109"/>
      <c r="R35" s="109"/>
      <c r="S35" s="109"/>
      <c r="T35" s="110"/>
      <c r="U35" s="105"/>
      <c r="V35" s="105"/>
      <c r="W35" s="105"/>
      <c r="X35" s="105"/>
      <c r="Y35" s="105"/>
      <c r="Z35" s="106"/>
      <c r="AA35" s="107"/>
      <c r="AB35" s="107"/>
      <c r="AC35" s="107"/>
      <c r="AD35" s="107"/>
      <c r="AE35" s="107"/>
      <c r="AF35" s="107"/>
      <c r="AG35" s="107"/>
      <c r="AH35" s="107"/>
      <c r="AI35" s="107"/>
      <c r="AJ35" s="107"/>
      <c r="AK35" s="107"/>
      <c r="AL35" s="107"/>
      <c r="AM35" s="107"/>
      <c r="AN35" s="107"/>
      <c r="AO35" s="107"/>
      <c r="AP35" s="107"/>
    </row>
    <row r="36" spans="1:42" ht="15.95" customHeight="1" x14ac:dyDescent="0.2">
      <c r="A36" s="141"/>
      <c r="B36" s="109"/>
      <c r="C36" s="109"/>
      <c r="D36" s="109"/>
      <c r="E36" s="110"/>
      <c r="F36" s="109"/>
      <c r="G36" s="110" t="s">
        <v>77</v>
      </c>
      <c r="H36" s="109"/>
      <c r="I36" s="110" t="s">
        <v>78</v>
      </c>
      <c r="J36" s="375"/>
      <c r="K36" s="375"/>
      <c r="L36" s="142" t="s">
        <v>79</v>
      </c>
      <c r="M36" s="375"/>
      <c r="N36" s="375"/>
      <c r="O36" s="142" t="s">
        <v>80</v>
      </c>
      <c r="P36" s="375"/>
      <c r="Q36" s="375"/>
      <c r="R36" s="142" t="s">
        <v>81</v>
      </c>
      <c r="S36" s="375"/>
      <c r="T36" s="375"/>
      <c r="U36" s="131"/>
      <c r="V36" s="109"/>
      <c r="W36" s="109"/>
      <c r="X36" s="109"/>
      <c r="Y36" s="109"/>
      <c r="Z36" s="132"/>
      <c r="AA36" s="107"/>
      <c r="AB36" s="107"/>
      <c r="AC36" s="107"/>
      <c r="AD36" s="107"/>
      <c r="AE36" s="107"/>
      <c r="AF36" s="107"/>
      <c r="AG36" s="107"/>
      <c r="AH36" s="107"/>
      <c r="AI36" s="107"/>
      <c r="AJ36" s="107"/>
      <c r="AK36" s="107"/>
      <c r="AL36" s="107"/>
      <c r="AM36" s="107"/>
      <c r="AN36" s="107"/>
      <c r="AO36" s="107"/>
      <c r="AP36" s="107"/>
    </row>
    <row r="37" spans="1:42" ht="3.95" customHeight="1" thickBot="1" x14ac:dyDescent="0.25">
      <c r="A37" s="143"/>
      <c r="B37" s="125"/>
      <c r="C37" s="125"/>
      <c r="D37" s="125"/>
      <c r="E37" s="125"/>
      <c r="F37" s="125"/>
      <c r="G37" s="125"/>
      <c r="H37" s="125"/>
      <c r="I37" s="144"/>
      <c r="J37" s="125"/>
      <c r="K37" s="125"/>
      <c r="L37" s="125"/>
      <c r="M37" s="125"/>
      <c r="N37" s="125"/>
      <c r="O37" s="125"/>
      <c r="P37" s="125"/>
      <c r="Q37" s="125"/>
      <c r="R37" s="125"/>
      <c r="S37" s="125"/>
      <c r="T37" s="125"/>
      <c r="U37" s="125"/>
      <c r="V37" s="125"/>
      <c r="W37" s="125"/>
      <c r="X37" s="125"/>
      <c r="Y37" s="125"/>
      <c r="Z37" s="127"/>
      <c r="AA37" s="107"/>
      <c r="AB37" s="107"/>
      <c r="AC37" s="107"/>
      <c r="AD37" s="107"/>
      <c r="AE37" s="107"/>
      <c r="AF37" s="107"/>
      <c r="AG37" s="107"/>
      <c r="AH37" s="107"/>
      <c r="AI37" s="107"/>
      <c r="AJ37" s="107"/>
      <c r="AK37" s="107"/>
      <c r="AL37" s="107"/>
      <c r="AM37" s="107"/>
      <c r="AN37" s="107"/>
      <c r="AO37" s="107"/>
      <c r="AP37" s="107"/>
    </row>
    <row r="38" spans="1:42" ht="15.95" customHeight="1" thickTop="1" x14ac:dyDescent="0.2">
      <c r="A38" s="108"/>
      <c r="B38" s="109"/>
      <c r="C38" s="109"/>
      <c r="D38" s="109"/>
      <c r="E38" s="109"/>
      <c r="F38" s="109"/>
      <c r="G38" s="109"/>
      <c r="H38" s="109"/>
      <c r="I38" s="109"/>
      <c r="J38" s="109"/>
      <c r="K38" s="145" t="s">
        <v>82</v>
      </c>
      <c r="L38" s="146"/>
      <c r="M38" s="146"/>
      <c r="N38" s="146"/>
      <c r="O38" s="146"/>
      <c r="P38" s="147"/>
      <c r="Q38" s="131"/>
      <c r="R38" s="109"/>
      <c r="S38" s="109"/>
      <c r="T38" s="109"/>
      <c r="U38" s="109"/>
      <c r="V38" s="109"/>
      <c r="W38" s="109"/>
      <c r="X38" s="109"/>
      <c r="Y38" s="109"/>
      <c r="Z38" s="132"/>
    </row>
    <row r="39" spans="1:42" ht="15.95" customHeight="1" x14ac:dyDescent="0.25">
      <c r="A39" s="148" t="s">
        <v>83</v>
      </c>
      <c r="B39" s="105"/>
      <c r="C39" s="109"/>
      <c r="D39" s="109"/>
      <c r="E39" s="109"/>
      <c r="F39" s="109"/>
      <c r="G39" s="109"/>
      <c r="H39" s="110" t="s">
        <v>84</v>
      </c>
      <c r="I39" s="105"/>
      <c r="J39" s="116"/>
      <c r="K39" s="376"/>
      <c r="L39" s="376"/>
      <c r="M39" s="376"/>
      <c r="N39" s="376"/>
      <c r="O39" s="376"/>
      <c r="P39" s="376"/>
      <c r="Q39" s="376"/>
      <c r="R39" s="376"/>
      <c r="S39" s="376"/>
      <c r="T39" s="105"/>
      <c r="U39" s="110" t="s">
        <v>85</v>
      </c>
      <c r="V39" s="398"/>
      <c r="W39" s="398"/>
      <c r="X39" s="398"/>
      <c r="Y39" s="398"/>
      <c r="Z39" s="399"/>
    </row>
    <row r="40" spans="1:42" ht="15.95" customHeight="1" x14ac:dyDescent="0.25">
      <c r="A40" s="148" t="s">
        <v>86</v>
      </c>
      <c r="B40" s="105"/>
      <c r="C40" s="109"/>
      <c r="D40" s="109"/>
      <c r="E40" s="109"/>
      <c r="F40" s="109"/>
      <c r="G40" s="109"/>
      <c r="H40" s="110" t="s">
        <v>87</v>
      </c>
      <c r="I40" s="116"/>
      <c r="J40" s="116"/>
      <c r="K40" s="379"/>
      <c r="L40" s="379"/>
      <c r="M40" s="379"/>
      <c r="N40" s="379"/>
      <c r="O40" s="379"/>
      <c r="P40" s="379"/>
      <c r="Q40" s="379"/>
      <c r="R40" s="379"/>
      <c r="S40" s="379"/>
      <c r="T40" s="105"/>
      <c r="U40" s="110" t="s">
        <v>85</v>
      </c>
      <c r="V40" s="400"/>
      <c r="W40" s="400"/>
      <c r="X40" s="400"/>
      <c r="Y40" s="400"/>
      <c r="Z40" s="401"/>
    </row>
    <row r="41" spans="1:42" ht="15.95" customHeight="1" x14ac:dyDescent="0.25">
      <c r="A41" s="148" t="s">
        <v>88</v>
      </c>
      <c r="B41" s="105"/>
      <c r="C41" s="109"/>
      <c r="D41" s="105"/>
      <c r="E41" s="109"/>
      <c r="F41" s="105"/>
      <c r="G41" s="105"/>
      <c r="H41" s="105"/>
      <c r="I41" s="105"/>
      <c r="J41" s="110" t="s">
        <v>89</v>
      </c>
      <c r="K41" s="423"/>
      <c r="L41" s="423"/>
      <c r="M41" s="423"/>
      <c r="N41" s="423"/>
      <c r="O41" s="423"/>
      <c r="P41" s="423"/>
      <c r="Q41" s="423"/>
      <c r="R41" s="423"/>
      <c r="S41" s="423"/>
      <c r="T41" s="105"/>
      <c r="U41" s="110" t="s">
        <v>85</v>
      </c>
      <c r="V41" s="424"/>
      <c r="W41" s="424"/>
      <c r="X41" s="424"/>
      <c r="Y41" s="424"/>
      <c r="Z41" s="425"/>
    </row>
    <row r="42" spans="1:42" ht="15.95" customHeight="1" x14ac:dyDescent="0.25">
      <c r="A42" s="148" t="s">
        <v>90</v>
      </c>
      <c r="B42" s="105"/>
      <c r="C42" s="109"/>
      <c r="D42" s="109"/>
      <c r="E42" s="109"/>
      <c r="F42" s="109"/>
      <c r="G42" s="109"/>
      <c r="H42" s="110" t="s">
        <v>91</v>
      </c>
      <c r="I42" s="105"/>
      <c r="J42" s="105"/>
      <c r="K42" s="379"/>
      <c r="L42" s="379"/>
      <c r="M42" s="379"/>
      <c r="N42" s="379"/>
      <c r="O42" s="379"/>
      <c r="P42" s="379"/>
      <c r="Q42" s="379"/>
      <c r="R42" s="379"/>
      <c r="S42" s="379"/>
      <c r="T42" s="105"/>
      <c r="U42" s="110" t="s">
        <v>85</v>
      </c>
      <c r="V42" s="400"/>
      <c r="W42" s="400"/>
      <c r="X42" s="400"/>
      <c r="Y42" s="400"/>
      <c r="Z42" s="401"/>
    </row>
    <row r="43" spans="1:42" ht="15.95" customHeight="1" x14ac:dyDescent="0.25">
      <c r="A43" s="148" t="s">
        <v>92</v>
      </c>
      <c r="B43" s="105"/>
      <c r="C43" s="109"/>
      <c r="D43" s="109"/>
      <c r="E43" s="109"/>
      <c r="F43" s="109"/>
      <c r="G43" s="109"/>
      <c r="H43" s="110" t="s">
        <v>93</v>
      </c>
      <c r="I43" s="105"/>
      <c r="J43" s="105"/>
      <c r="K43" s="379"/>
      <c r="L43" s="379"/>
      <c r="M43" s="379"/>
      <c r="N43" s="379"/>
      <c r="O43" s="379"/>
      <c r="P43" s="379"/>
      <c r="Q43" s="379"/>
      <c r="R43" s="379"/>
      <c r="S43" s="379"/>
      <c r="T43" s="105"/>
      <c r="U43" s="110" t="s">
        <v>85</v>
      </c>
      <c r="V43" s="400"/>
      <c r="W43" s="400"/>
      <c r="X43" s="400"/>
      <c r="Y43" s="400"/>
      <c r="Z43" s="401"/>
    </row>
    <row r="44" spans="1:42" ht="8.1" customHeight="1" thickBot="1" x14ac:dyDescent="0.25">
      <c r="A44" s="149"/>
      <c r="B44" s="150"/>
      <c r="C44" s="150"/>
      <c r="D44" s="150"/>
      <c r="E44" s="150"/>
      <c r="F44" s="150"/>
      <c r="G44" s="150"/>
      <c r="H44" s="150"/>
      <c r="I44" s="150"/>
      <c r="J44" s="150"/>
      <c r="K44" s="150"/>
      <c r="L44" s="150"/>
      <c r="M44" s="150"/>
      <c r="N44" s="150"/>
      <c r="O44" s="150"/>
      <c r="P44" s="150"/>
      <c r="Q44" s="150"/>
      <c r="R44" s="150"/>
      <c r="S44" s="150"/>
      <c r="T44" s="150"/>
      <c r="U44" s="150"/>
      <c r="V44" s="150"/>
      <c r="W44" s="150"/>
      <c r="X44" s="125"/>
      <c r="Y44" s="125"/>
      <c r="Z44" s="127"/>
    </row>
    <row r="45" spans="1:42" ht="15.95" customHeight="1" thickTop="1" x14ac:dyDescent="0.2">
      <c r="A45" s="151"/>
      <c r="B45" s="152"/>
      <c r="C45" s="135"/>
      <c r="D45" s="405" t="s">
        <v>94</v>
      </c>
      <c r="E45" s="406"/>
      <c r="F45" s="406"/>
      <c r="G45" s="406"/>
      <c r="H45" s="406"/>
      <c r="I45" s="406"/>
      <c r="J45" s="406"/>
      <c r="K45" s="406"/>
      <c r="L45" s="406"/>
      <c r="M45" s="406"/>
      <c r="N45" s="406"/>
      <c r="O45" s="406"/>
      <c r="P45" s="406"/>
      <c r="Q45" s="406"/>
      <c r="R45" s="406"/>
      <c r="S45" s="406"/>
      <c r="T45" s="406"/>
      <c r="U45" s="406"/>
      <c r="V45" s="406"/>
      <c r="W45" s="407"/>
      <c r="X45" s="113"/>
      <c r="Y45" s="113"/>
      <c r="Z45" s="153"/>
    </row>
    <row r="46" spans="1:42" ht="15.95" customHeight="1" x14ac:dyDescent="0.25">
      <c r="A46" s="104"/>
      <c r="B46" s="105"/>
      <c r="C46" s="105"/>
      <c r="D46" s="110" t="s">
        <v>95</v>
      </c>
      <c r="E46" s="376"/>
      <c r="F46" s="376"/>
      <c r="G46" s="376"/>
      <c r="H46" s="376"/>
      <c r="I46" s="376"/>
      <c r="J46" s="376"/>
      <c r="K46" s="376"/>
      <c r="L46" s="376"/>
      <c r="M46" s="376"/>
      <c r="N46" s="376"/>
      <c r="O46" s="376"/>
      <c r="P46" s="376"/>
      <c r="Q46" s="109"/>
      <c r="R46" s="109"/>
      <c r="S46" s="109"/>
      <c r="T46" s="113"/>
      <c r="U46" s="110" t="s">
        <v>96</v>
      </c>
      <c r="V46" s="376"/>
      <c r="W46" s="376"/>
      <c r="X46" s="376"/>
      <c r="Y46" s="376"/>
      <c r="Z46" s="377"/>
    </row>
    <row r="47" spans="1:42" ht="15.95" customHeight="1" x14ac:dyDescent="0.25">
      <c r="A47" s="104"/>
      <c r="B47" s="154"/>
      <c r="C47" s="109"/>
      <c r="D47" s="110" t="s">
        <v>115</v>
      </c>
      <c r="E47" s="426">
        <f>'Yr1 Req'!E47:P47</f>
        <v>0</v>
      </c>
      <c r="F47" s="426"/>
      <c r="G47" s="426"/>
      <c r="H47" s="426"/>
      <c r="I47" s="426"/>
      <c r="J47" s="426"/>
      <c r="K47" s="426"/>
      <c r="L47" s="426"/>
      <c r="M47" s="426"/>
      <c r="N47" s="426"/>
      <c r="O47" s="426"/>
      <c r="P47" s="426"/>
      <c r="Q47" s="109"/>
      <c r="R47" s="109"/>
      <c r="S47" s="109"/>
      <c r="T47" s="113"/>
      <c r="U47" s="110" t="s">
        <v>97</v>
      </c>
      <c r="V47" s="427">
        <f>'Yr1 Req'!V47:Z47</f>
        <v>0</v>
      </c>
      <c r="W47" s="427"/>
      <c r="X47" s="427"/>
      <c r="Y47" s="427"/>
      <c r="Z47" s="428"/>
    </row>
    <row r="48" spans="1:42" ht="15.95" customHeight="1" x14ac:dyDescent="0.25">
      <c r="A48" s="151" t="s">
        <v>116</v>
      </c>
      <c r="B48" s="135"/>
      <c r="C48" s="135"/>
      <c r="D48" s="135"/>
      <c r="E48" s="429">
        <f>'Yr1 Req'!E48:P48</f>
        <v>0</v>
      </c>
      <c r="F48" s="429"/>
      <c r="G48" s="429"/>
      <c r="H48" s="429"/>
      <c r="I48" s="429"/>
      <c r="J48" s="429"/>
      <c r="K48" s="429"/>
      <c r="L48" s="429"/>
      <c r="M48" s="429"/>
      <c r="N48" s="429"/>
      <c r="O48" s="429"/>
      <c r="P48" s="429"/>
      <c r="Q48" s="109"/>
      <c r="R48" s="109"/>
      <c r="S48" s="109"/>
      <c r="T48" s="113"/>
      <c r="U48" s="110" t="s">
        <v>99</v>
      </c>
      <c r="V48" s="430"/>
      <c r="W48" s="430"/>
      <c r="X48" s="430"/>
      <c r="Y48" s="430"/>
      <c r="Z48" s="431"/>
    </row>
    <row r="49" spans="1:26" ht="15.95" customHeight="1" x14ac:dyDescent="0.25">
      <c r="A49" s="104"/>
      <c r="B49" s="113"/>
      <c r="C49" s="155"/>
      <c r="D49" s="110" t="s">
        <v>98</v>
      </c>
      <c r="E49" s="432">
        <f>'Yr1 Req'!E49:P49</f>
        <v>0</v>
      </c>
      <c r="F49" s="432"/>
      <c r="G49" s="432"/>
      <c r="H49" s="432"/>
      <c r="I49" s="432"/>
      <c r="J49" s="432"/>
      <c r="K49" s="432"/>
      <c r="L49" s="432"/>
      <c r="M49" s="432"/>
      <c r="N49" s="432"/>
      <c r="O49" s="432"/>
      <c r="P49" s="432"/>
      <c r="Q49" s="109"/>
      <c r="R49" s="109"/>
      <c r="S49" s="109"/>
      <c r="T49" s="113"/>
      <c r="U49" s="110" t="s">
        <v>101</v>
      </c>
      <c r="V49" s="430"/>
      <c r="W49" s="430"/>
      <c r="X49" s="430"/>
      <c r="Y49" s="430"/>
      <c r="Z49" s="431"/>
    </row>
    <row r="50" spans="1:26" ht="15.95" customHeight="1" x14ac:dyDescent="0.25">
      <c r="A50" s="104"/>
      <c r="B50" s="113"/>
      <c r="C50" s="155"/>
      <c r="D50" s="110" t="s">
        <v>100</v>
      </c>
      <c r="E50" s="432">
        <f>'Yr1 Req'!E50:P50</f>
        <v>0</v>
      </c>
      <c r="F50" s="432"/>
      <c r="G50" s="432"/>
      <c r="H50" s="432"/>
      <c r="I50" s="432"/>
      <c r="J50" s="432"/>
      <c r="K50" s="432"/>
      <c r="L50" s="432"/>
      <c r="M50" s="432"/>
      <c r="N50" s="432"/>
      <c r="O50" s="432"/>
      <c r="P50" s="432"/>
      <c r="Q50" s="109"/>
      <c r="R50" s="109"/>
      <c r="S50" s="109"/>
      <c r="T50" s="113"/>
      <c r="U50" s="110" t="s">
        <v>102</v>
      </c>
      <c r="V50" s="379"/>
      <c r="W50" s="379"/>
      <c r="X50" s="379"/>
      <c r="Y50" s="379"/>
      <c r="Z50" s="380"/>
    </row>
    <row r="51" spans="1:26" ht="15.95" customHeight="1" x14ac:dyDescent="0.25">
      <c r="A51" s="104"/>
      <c r="B51" s="113"/>
      <c r="C51" s="155"/>
      <c r="D51" s="110" t="s">
        <v>32</v>
      </c>
      <c r="E51" s="379"/>
      <c r="F51" s="379"/>
      <c r="G51" s="379"/>
      <c r="H51" s="379"/>
      <c r="I51" s="379"/>
      <c r="J51" s="379"/>
      <c r="K51" s="379"/>
      <c r="L51" s="379"/>
      <c r="M51" s="379"/>
      <c r="N51" s="379"/>
      <c r="O51" s="379"/>
      <c r="P51" s="379"/>
      <c r="Q51" s="109"/>
      <c r="R51" s="109"/>
      <c r="S51" s="109"/>
      <c r="T51" s="113"/>
      <c r="U51" s="110" t="s">
        <v>104</v>
      </c>
      <c r="V51" s="418"/>
      <c r="W51" s="418"/>
      <c r="X51" s="418"/>
      <c r="Y51" s="418"/>
      <c r="Z51" s="419"/>
    </row>
    <row r="52" spans="1:26" ht="15.95" customHeight="1" x14ac:dyDescent="0.25">
      <c r="A52" s="141"/>
      <c r="B52" s="113"/>
      <c r="C52" s="155"/>
      <c r="D52" s="110" t="s">
        <v>103</v>
      </c>
      <c r="E52" s="379"/>
      <c r="F52" s="379"/>
      <c r="G52" s="379"/>
      <c r="H52" s="379"/>
      <c r="I52" s="379"/>
      <c r="J52" s="379"/>
      <c r="K52" s="379"/>
      <c r="L52" s="379"/>
      <c r="M52" s="379"/>
      <c r="N52" s="379"/>
      <c r="O52" s="379"/>
      <c r="P52" s="379"/>
      <c r="Q52" s="109"/>
      <c r="R52" s="109"/>
      <c r="S52" s="109"/>
      <c r="T52" s="113"/>
      <c r="U52" s="110"/>
      <c r="V52" s="156"/>
      <c r="W52" s="156"/>
      <c r="X52" s="156"/>
      <c r="Y52" s="156"/>
      <c r="Z52" s="157"/>
    </row>
    <row r="53" spans="1:26" ht="15.95" customHeight="1" x14ac:dyDescent="0.2">
      <c r="A53" s="108"/>
      <c r="B53" s="109"/>
      <c r="C53" s="109"/>
      <c r="D53" s="113"/>
      <c r="E53" s="113" t="s">
        <v>105</v>
      </c>
      <c r="F53" s="113"/>
      <c r="G53" s="113"/>
      <c r="H53" s="412">
        <f>SUM(Budget!I83)</f>
        <v>0</v>
      </c>
      <c r="I53" s="413"/>
      <c r="J53" s="413"/>
      <c r="K53" s="113"/>
      <c r="L53" s="113" t="s">
        <v>106</v>
      </c>
      <c r="M53" s="113"/>
      <c r="N53" s="412">
        <f>SUM(Budget!M83)</f>
        <v>0</v>
      </c>
      <c r="O53" s="413"/>
      <c r="P53" s="413"/>
      <c r="Q53" s="113"/>
      <c r="R53" s="113" t="s">
        <v>107</v>
      </c>
      <c r="S53" s="113"/>
      <c r="T53" s="414">
        <f>SUM(Budget!I81)</f>
        <v>0</v>
      </c>
      <c r="U53" s="415"/>
      <c r="V53" s="415"/>
      <c r="W53" s="113"/>
      <c r="X53" s="113"/>
      <c r="Y53" s="113"/>
      <c r="Z53" s="153"/>
    </row>
    <row r="54" spans="1:26" ht="8.1" customHeight="1" thickBot="1" x14ac:dyDescent="0.25">
      <c r="A54" s="158"/>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60"/>
    </row>
    <row r="55" spans="1:26" s="162" customFormat="1" x14ac:dyDescent="0.2">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row>
    <row r="56" spans="1:26" s="162" customFormat="1" x14ac:dyDescent="0.2">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row>
    <row r="57" spans="1:26" s="162" customFormat="1" x14ac:dyDescent="0.2">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row>
    <row r="58" spans="1:26" s="162" customFormat="1" x14ac:dyDescent="0.2">
      <c r="A58" s="161"/>
      <c r="B58" s="161"/>
      <c r="C58" s="161"/>
      <c r="D58" s="161"/>
      <c r="E58" s="161"/>
      <c r="F58" s="161"/>
      <c r="G58" s="161"/>
      <c r="H58" s="161"/>
      <c r="I58" s="161"/>
      <c r="J58" s="161"/>
      <c r="K58" s="161"/>
      <c r="N58" s="161"/>
      <c r="O58" s="161"/>
      <c r="P58" s="161"/>
      <c r="Q58" s="161"/>
      <c r="R58" s="161"/>
      <c r="S58" s="161"/>
      <c r="T58" s="161"/>
      <c r="U58" s="161"/>
      <c r="V58" s="161"/>
      <c r="W58" s="161"/>
      <c r="X58" s="161"/>
      <c r="Y58" s="161"/>
      <c r="Z58" s="161"/>
    </row>
    <row r="59" spans="1:26" s="162" customFormat="1" x14ac:dyDescent="0.2">
      <c r="A59" s="161"/>
      <c r="B59" s="161"/>
      <c r="C59" s="161"/>
      <c r="D59" s="161"/>
      <c r="E59" s="161"/>
      <c r="F59" s="161"/>
      <c r="G59" s="161"/>
      <c r="H59" s="161"/>
      <c r="I59" s="161"/>
      <c r="J59" s="161"/>
      <c r="K59" s="161"/>
      <c r="N59" s="161"/>
      <c r="O59" s="161"/>
      <c r="P59" s="161"/>
      <c r="Q59" s="161"/>
      <c r="R59" s="161"/>
      <c r="S59" s="161"/>
      <c r="T59" s="161"/>
      <c r="U59" s="161"/>
      <c r="V59" s="161"/>
      <c r="W59" s="161"/>
      <c r="X59" s="161"/>
      <c r="Y59" s="161"/>
      <c r="Z59" s="161"/>
    </row>
    <row r="60" spans="1:26" s="162" customFormat="1" x14ac:dyDescent="0.2">
      <c r="A60" s="161"/>
      <c r="B60" s="161"/>
      <c r="C60" s="161"/>
      <c r="D60" s="161"/>
      <c r="E60" s="161"/>
      <c r="F60" s="161"/>
      <c r="G60" s="161"/>
      <c r="H60" s="161"/>
      <c r="I60" s="161"/>
      <c r="J60" s="161"/>
      <c r="K60" s="161"/>
      <c r="N60" s="161"/>
      <c r="O60" s="161"/>
      <c r="P60" s="161"/>
      <c r="Q60" s="161"/>
      <c r="R60" s="161"/>
      <c r="S60" s="161"/>
      <c r="T60" s="161"/>
      <c r="U60" s="161"/>
      <c r="V60" s="161"/>
      <c r="W60" s="161"/>
      <c r="X60" s="161"/>
      <c r="Y60" s="161"/>
      <c r="Z60" s="161"/>
    </row>
    <row r="61" spans="1:26" s="162" customFormat="1" x14ac:dyDescent="0.2">
      <c r="A61" s="161"/>
      <c r="B61" s="161"/>
      <c r="C61" s="161"/>
      <c r="D61" s="161"/>
      <c r="E61" s="161"/>
      <c r="F61" s="161"/>
      <c r="G61" s="161"/>
      <c r="H61" s="161"/>
      <c r="I61" s="161"/>
      <c r="J61" s="161"/>
      <c r="K61" s="161"/>
      <c r="N61" s="161"/>
      <c r="O61" s="161"/>
      <c r="P61" s="161"/>
      <c r="Q61" s="161"/>
      <c r="R61" s="161"/>
      <c r="S61" s="161"/>
      <c r="T61" s="161"/>
      <c r="U61" s="161"/>
      <c r="V61" s="161"/>
      <c r="W61" s="161"/>
      <c r="X61" s="161"/>
      <c r="Y61" s="161"/>
      <c r="Z61" s="161"/>
    </row>
    <row r="62" spans="1:26" x14ac:dyDescent="0.2">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row>
    <row r="63" spans="1:26" x14ac:dyDescent="0.2">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row>
    <row r="68" spans="1:22" x14ac:dyDescent="0.2">
      <c r="A68" s="163" t="s">
        <v>108</v>
      </c>
      <c r="B68" s="163"/>
      <c r="C68" s="164"/>
      <c r="D68" s="164"/>
      <c r="E68" s="164"/>
      <c r="F68" s="164"/>
      <c r="M68" s="165" t="s">
        <v>82</v>
      </c>
      <c r="V68" s="165" t="s">
        <v>109</v>
      </c>
    </row>
    <row r="69" spans="1:22" x14ac:dyDescent="0.2">
      <c r="A69" s="163"/>
      <c r="B69" s="163"/>
      <c r="C69" s="164"/>
      <c r="D69" s="164"/>
      <c r="E69" s="164"/>
      <c r="F69" s="164"/>
    </row>
    <row r="70" spans="1:22" x14ac:dyDescent="0.2">
      <c r="A70" s="166" t="s">
        <v>117</v>
      </c>
      <c r="B70" s="164"/>
      <c r="C70" s="164"/>
      <c r="D70" s="164"/>
      <c r="E70" s="164"/>
      <c r="F70" s="164"/>
      <c r="M70" s="352" t="s">
        <v>946</v>
      </c>
      <c r="V70" s="167" t="s">
        <v>110</v>
      </c>
    </row>
    <row r="71" spans="1:22" x14ac:dyDescent="0.2">
      <c r="A71" s="166" t="s">
        <v>118</v>
      </c>
      <c r="B71" s="164"/>
      <c r="C71" s="164"/>
      <c r="D71" s="164"/>
      <c r="E71" s="164"/>
      <c r="F71" s="164"/>
      <c r="M71" s="352" t="s">
        <v>544</v>
      </c>
      <c r="V71" s="167" t="s">
        <v>111</v>
      </c>
    </row>
    <row r="72" spans="1:22" x14ac:dyDescent="0.2">
      <c r="A72" s="166" t="s">
        <v>119</v>
      </c>
      <c r="B72" s="164"/>
      <c r="C72" s="164"/>
      <c r="D72" s="164"/>
      <c r="E72" s="164"/>
      <c r="F72" s="164"/>
      <c r="M72" s="352" t="s">
        <v>944</v>
      </c>
      <c r="V72" s="167" t="s">
        <v>112</v>
      </c>
    </row>
    <row r="73" spans="1:22" x14ac:dyDescent="0.2">
      <c r="A73" s="166" t="s">
        <v>120</v>
      </c>
      <c r="B73" s="164"/>
      <c r="C73" s="164"/>
      <c r="D73" s="164"/>
      <c r="E73" s="164"/>
      <c r="F73" s="164"/>
      <c r="M73" s="352" t="s">
        <v>947</v>
      </c>
      <c r="V73" s="167" t="s">
        <v>113</v>
      </c>
    </row>
    <row r="74" spans="1:22" x14ac:dyDescent="0.2">
      <c r="A74" s="166" t="s">
        <v>121</v>
      </c>
      <c r="B74" s="164"/>
      <c r="C74" s="164"/>
      <c r="D74" s="164"/>
      <c r="E74" s="164"/>
      <c r="F74" s="164"/>
      <c r="M74" s="352" t="s">
        <v>948</v>
      </c>
      <c r="V74" s="167" t="s">
        <v>114</v>
      </c>
    </row>
    <row r="75" spans="1:22" x14ac:dyDescent="0.2">
      <c r="A75" s="166" t="s">
        <v>122</v>
      </c>
      <c r="B75" s="164"/>
      <c r="C75" s="164"/>
      <c r="D75" s="164"/>
      <c r="E75" s="164"/>
      <c r="F75" s="164"/>
      <c r="M75" s="352" t="s">
        <v>949</v>
      </c>
    </row>
    <row r="76" spans="1:22" x14ac:dyDescent="0.2">
      <c r="A76" s="166" t="s">
        <v>123</v>
      </c>
      <c r="B76" s="164"/>
      <c r="C76" s="164"/>
      <c r="D76" s="164"/>
      <c r="E76" s="164"/>
      <c r="F76" s="164"/>
      <c r="M76" s="349"/>
    </row>
    <row r="77" spans="1:22" x14ac:dyDescent="0.2">
      <c r="A77" s="166" t="s">
        <v>124</v>
      </c>
      <c r="B77" s="164"/>
      <c r="C77" s="164"/>
      <c r="D77" s="164"/>
      <c r="E77" s="164"/>
      <c r="F77" s="164"/>
      <c r="M77" s="168" t="s">
        <v>518</v>
      </c>
    </row>
    <row r="78" spans="1:22" x14ac:dyDescent="0.2">
      <c r="A78" s="166" t="s">
        <v>125</v>
      </c>
      <c r="B78" s="164"/>
      <c r="C78" s="164"/>
      <c r="D78" s="164"/>
      <c r="E78" s="164"/>
      <c r="F78" s="164"/>
    </row>
    <row r="79" spans="1:22" x14ac:dyDescent="0.2">
      <c r="A79" s="166" t="s">
        <v>126</v>
      </c>
      <c r="B79" s="164"/>
      <c r="C79" s="164"/>
      <c r="D79" s="164"/>
      <c r="E79" s="164"/>
      <c r="F79" s="164"/>
      <c r="M79" s="96" t="s">
        <v>519</v>
      </c>
    </row>
    <row r="80" spans="1:22" ht="13.5" x14ac:dyDescent="0.25">
      <c r="A80" s="166" t="s">
        <v>127</v>
      </c>
      <c r="B80" s="164"/>
      <c r="C80" s="164"/>
      <c r="D80" s="164"/>
      <c r="E80" s="164"/>
      <c r="F80" s="164"/>
      <c r="M80" s="96" t="s">
        <v>520</v>
      </c>
      <c r="P80" s="169"/>
      <c r="Q80" s="162"/>
    </row>
    <row r="81" spans="1:35" ht="13.5" x14ac:dyDescent="0.25">
      <c r="A81" s="166" t="s">
        <v>128</v>
      </c>
      <c r="B81" s="164"/>
      <c r="C81" s="164"/>
      <c r="D81" s="164"/>
      <c r="E81" s="164"/>
      <c r="F81" s="164"/>
      <c r="M81" s="96" t="s">
        <v>521</v>
      </c>
      <c r="O81" s="170"/>
      <c r="P81" s="171"/>
      <c r="Q81" s="162"/>
    </row>
    <row r="82" spans="1:35" ht="13.5" x14ac:dyDescent="0.25">
      <c r="A82" s="166" t="s">
        <v>129</v>
      </c>
      <c r="B82" s="164"/>
      <c r="C82" s="164"/>
      <c r="D82" s="164"/>
      <c r="E82" s="164"/>
      <c r="F82" s="164"/>
      <c r="M82" s="96" t="s">
        <v>522</v>
      </c>
      <c r="O82" s="170"/>
      <c r="P82" s="171"/>
      <c r="Q82" s="162"/>
    </row>
    <row r="83" spans="1:35" ht="13.5" x14ac:dyDescent="0.25">
      <c r="A83" s="166" t="s">
        <v>130</v>
      </c>
      <c r="B83" s="164"/>
      <c r="C83" s="164"/>
      <c r="D83" s="164"/>
      <c r="E83" s="164"/>
      <c r="F83" s="164"/>
      <c r="M83" s="96" t="s">
        <v>523</v>
      </c>
      <c r="O83" s="170"/>
      <c r="P83" s="171"/>
      <c r="Q83" s="162"/>
    </row>
    <row r="84" spans="1:35" ht="13.5" x14ac:dyDescent="0.25">
      <c r="A84" s="166" t="s">
        <v>131</v>
      </c>
      <c r="B84" s="164"/>
      <c r="C84" s="164"/>
      <c r="D84" s="164"/>
      <c r="E84" s="164"/>
      <c r="F84" s="164"/>
      <c r="M84" s="96" t="s">
        <v>524</v>
      </c>
      <c r="O84" s="170"/>
      <c r="P84" s="171"/>
      <c r="Q84" s="162"/>
    </row>
    <row r="85" spans="1:35" ht="13.5" x14ac:dyDescent="0.25">
      <c r="A85" s="166" t="s">
        <v>132</v>
      </c>
      <c r="B85" s="164"/>
      <c r="C85" s="164"/>
      <c r="D85" s="164"/>
      <c r="E85" s="164"/>
      <c r="F85" s="164"/>
      <c r="M85" s="96" t="s">
        <v>525</v>
      </c>
      <c r="O85" s="170"/>
      <c r="P85" s="171"/>
      <c r="Q85" s="162"/>
    </row>
    <row r="86" spans="1:35" ht="13.5" x14ac:dyDescent="0.25">
      <c r="A86" s="166" t="s">
        <v>133</v>
      </c>
      <c r="B86" s="164"/>
      <c r="C86" s="164"/>
      <c r="D86" s="164"/>
      <c r="E86" s="164"/>
      <c r="F86" s="164"/>
      <c r="M86" s="96" t="s">
        <v>526</v>
      </c>
      <c r="O86" s="170"/>
      <c r="P86" s="171"/>
      <c r="Q86" s="162"/>
    </row>
    <row r="87" spans="1:35" ht="13.5" x14ac:dyDescent="0.25">
      <c r="A87" s="166" t="s">
        <v>134</v>
      </c>
      <c r="B87" s="164"/>
      <c r="C87" s="164"/>
      <c r="D87" s="164"/>
      <c r="E87" s="164"/>
      <c r="F87" s="164"/>
      <c r="M87" s="96" t="s">
        <v>527</v>
      </c>
      <c r="O87" s="172"/>
      <c r="P87" s="173"/>
      <c r="Q87" s="162"/>
    </row>
    <row r="88" spans="1:35" ht="13.5" x14ac:dyDescent="0.25">
      <c r="A88" s="166" t="s">
        <v>135</v>
      </c>
      <c r="B88" s="164"/>
      <c r="C88" s="164"/>
      <c r="D88" s="164"/>
      <c r="E88" s="164"/>
      <c r="F88" s="164"/>
      <c r="M88" s="96" t="s">
        <v>528</v>
      </c>
      <c r="O88" s="174"/>
      <c r="P88" s="175"/>
      <c r="Q88" s="162"/>
    </row>
    <row r="89" spans="1:35" ht="13.5" x14ac:dyDescent="0.25">
      <c r="A89" s="166" t="s">
        <v>136</v>
      </c>
      <c r="B89" s="164"/>
      <c r="C89" s="164"/>
      <c r="D89" s="164"/>
      <c r="E89" s="164"/>
      <c r="F89" s="164"/>
      <c r="M89" s="96" t="s">
        <v>35</v>
      </c>
      <c r="O89" s="172"/>
      <c r="P89" s="173"/>
      <c r="Q89" s="162"/>
    </row>
    <row r="90" spans="1:35" ht="13.5" x14ac:dyDescent="0.25">
      <c r="A90" s="166" t="s">
        <v>137</v>
      </c>
      <c r="B90" s="164"/>
      <c r="C90" s="164"/>
      <c r="D90" s="164"/>
      <c r="E90" s="164"/>
      <c r="F90" s="164"/>
      <c r="O90" s="176"/>
      <c r="P90" s="175"/>
      <c r="Q90" s="162"/>
    </row>
    <row r="91" spans="1:35" ht="13.5" x14ac:dyDescent="0.25">
      <c r="A91" s="166" t="s">
        <v>138</v>
      </c>
      <c r="B91" s="164"/>
      <c r="C91" s="164"/>
      <c r="D91" s="164"/>
      <c r="E91" s="164"/>
      <c r="F91" s="164"/>
      <c r="O91" s="176"/>
      <c r="P91" s="173"/>
      <c r="Q91" s="162"/>
    </row>
    <row r="92" spans="1:35" ht="13.5" x14ac:dyDescent="0.25">
      <c r="A92" s="166" t="s">
        <v>139</v>
      </c>
      <c r="B92" s="164"/>
      <c r="C92" s="164"/>
      <c r="D92" s="164"/>
      <c r="E92" s="164"/>
      <c r="F92" s="164"/>
      <c r="N92" s="168" t="s">
        <v>586</v>
      </c>
      <c r="O92" s="176"/>
      <c r="P92" s="173"/>
      <c r="Q92" s="162"/>
    </row>
    <row r="93" spans="1:35" ht="13.5" x14ac:dyDescent="0.25">
      <c r="A93" s="166" t="s">
        <v>140</v>
      </c>
      <c r="B93" s="164"/>
      <c r="C93" s="164"/>
      <c r="D93" s="164"/>
      <c r="E93" s="164"/>
      <c r="F93" s="164"/>
      <c r="O93" s="176"/>
      <c r="P93" s="173"/>
      <c r="Q93" s="162"/>
    </row>
    <row r="94" spans="1:35" ht="15.75" x14ac:dyDescent="0.25">
      <c r="A94" s="166" t="s">
        <v>141</v>
      </c>
      <c r="B94" s="164"/>
      <c r="C94" s="164"/>
      <c r="D94" s="164"/>
      <c r="E94" s="164"/>
      <c r="F94" s="164"/>
      <c r="N94" s="74" t="s">
        <v>592</v>
      </c>
      <c r="O94" s="74"/>
      <c r="P94" s="177"/>
      <c r="Q94" s="177"/>
      <c r="R94" s="177"/>
      <c r="S94" s="177"/>
      <c r="T94" s="177"/>
      <c r="U94" s="177"/>
      <c r="V94" s="177"/>
      <c r="W94" s="177"/>
    </row>
    <row r="95" spans="1:35" ht="18.75" x14ac:dyDescent="0.25">
      <c r="A95" s="166" t="s">
        <v>142</v>
      </c>
      <c r="B95" s="164"/>
      <c r="C95" s="164"/>
      <c r="D95" s="164"/>
      <c r="E95" s="164"/>
      <c r="F95" s="164"/>
      <c r="M95" s="178"/>
      <c r="N95" s="75"/>
      <c r="O95" s="179"/>
      <c r="P95" s="180"/>
      <c r="Q95" s="178"/>
      <c r="R95" s="178"/>
      <c r="S95" s="178"/>
      <c r="T95" s="178"/>
      <c r="U95" s="178"/>
      <c r="V95" s="178"/>
      <c r="W95" s="178"/>
    </row>
    <row r="96" spans="1:35" ht="18.75" x14ac:dyDescent="0.25">
      <c r="A96" s="166" t="s">
        <v>143</v>
      </c>
      <c r="B96" s="164"/>
      <c r="C96" s="164"/>
      <c r="D96" s="164"/>
      <c r="E96" s="164"/>
      <c r="F96" s="164"/>
      <c r="M96" s="181"/>
      <c r="N96" s="74" t="s">
        <v>593</v>
      </c>
      <c r="O96" s="182"/>
      <c r="P96" s="183"/>
      <c r="Q96" s="184"/>
      <c r="R96" s="184"/>
      <c r="S96" s="184"/>
      <c r="T96" s="184"/>
      <c r="U96" s="184"/>
      <c r="V96" s="177"/>
      <c r="W96" s="184"/>
      <c r="X96" s="185"/>
      <c r="Y96" s="185"/>
      <c r="Z96" s="185"/>
      <c r="AA96" s="185"/>
      <c r="AB96" s="185"/>
      <c r="AC96" s="185"/>
      <c r="AD96" s="185"/>
      <c r="AE96" s="185"/>
      <c r="AF96" s="185"/>
      <c r="AG96" s="185"/>
      <c r="AH96" s="185"/>
      <c r="AI96" s="185"/>
    </row>
    <row r="97" spans="1:35" ht="12.75" customHeight="1" x14ac:dyDescent="0.2">
      <c r="A97" s="166" t="s">
        <v>144</v>
      </c>
      <c r="B97" s="164"/>
      <c r="C97" s="164"/>
      <c r="D97" s="164"/>
      <c r="E97" s="164"/>
      <c r="F97" s="164"/>
      <c r="M97" s="181"/>
      <c r="N97" s="76" t="s">
        <v>594</v>
      </c>
      <c r="O97" s="76"/>
      <c r="P97" s="186"/>
      <c r="Q97" s="186"/>
      <c r="R97" s="186"/>
      <c r="S97" s="186"/>
      <c r="T97" s="186"/>
      <c r="U97" s="186"/>
      <c r="V97" s="186"/>
      <c r="W97" s="186"/>
      <c r="X97" s="186"/>
      <c r="Y97" s="186"/>
      <c r="Z97" s="185"/>
      <c r="AA97" s="185"/>
      <c r="AB97" s="185"/>
      <c r="AC97" s="185"/>
      <c r="AD97" s="185"/>
      <c r="AE97" s="185"/>
      <c r="AF97" s="185"/>
      <c r="AG97" s="185"/>
      <c r="AH97" s="185"/>
      <c r="AI97" s="185"/>
    </row>
    <row r="98" spans="1:35" ht="15.75" x14ac:dyDescent="0.25">
      <c r="A98" s="166" t="s">
        <v>145</v>
      </c>
      <c r="B98" s="164"/>
      <c r="C98" s="164"/>
      <c r="D98" s="164"/>
      <c r="E98" s="164"/>
      <c r="F98" s="164"/>
      <c r="M98" s="181"/>
      <c r="N98" s="77" t="s">
        <v>595</v>
      </c>
      <c r="O98" s="187"/>
      <c r="P98" s="186"/>
      <c r="Q98" s="186"/>
      <c r="R98" s="186"/>
      <c r="S98" s="186"/>
      <c r="T98" s="186"/>
      <c r="U98" s="188"/>
      <c r="V98" s="189"/>
      <c r="W98" s="185"/>
      <c r="X98" s="185"/>
      <c r="Y98" s="185"/>
      <c r="Z98" s="185"/>
      <c r="AA98" s="185"/>
      <c r="AB98" s="185"/>
      <c r="AC98" s="185"/>
      <c r="AD98" s="185"/>
      <c r="AE98" s="185"/>
      <c r="AF98" s="185"/>
      <c r="AG98" s="185"/>
      <c r="AH98" s="185"/>
      <c r="AI98" s="185"/>
    </row>
    <row r="99" spans="1:35" ht="15.75" x14ac:dyDescent="0.25">
      <c r="A99" s="166" t="s">
        <v>146</v>
      </c>
      <c r="B99" s="164"/>
      <c r="C99" s="164"/>
      <c r="D99" s="164"/>
      <c r="E99" s="164"/>
      <c r="F99" s="164"/>
      <c r="M99" s="190"/>
      <c r="N99" s="77" t="s">
        <v>596</v>
      </c>
      <c r="O99" s="187"/>
      <c r="P99" s="189"/>
      <c r="Q99" s="189"/>
      <c r="R99" s="189"/>
      <c r="S99" s="189"/>
      <c r="T99" s="189"/>
      <c r="U99" s="189"/>
      <c r="V99" s="189"/>
      <c r="W99" s="185"/>
      <c r="X99" s="185"/>
      <c r="Y99" s="185"/>
      <c r="Z99" s="185"/>
      <c r="AA99" s="185"/>
      <c r="AB99" s="185"/>
      <c r="AC99" s="185"/>
      <c r="AD99" s="185"/>
      <c r="AE99" s="185"/>
      <c r="AF99" s="185"/>
      <c r="AG99" s="185"/>
      <c r="AH99" s="185"/>
      <c r="AI99" s="185"/>
    </row>
    <row r="100" spans="1:35" ht="15.75" x14ac:dyDescent="0.25">
      <c r="A100" s="166" t="s">
        <v>147</v>
      </c>
      <c r="B100" s="164"/>
      <c r="C100" s="164"/>
      <c r="D100" s="164"/>
      <c r="E100" s="164"/>
      <c r="F100" s="164"/>
      <c r="M100" s="190"/>
      <c r="N100" s="77" t="s">
        <v>597</v>
      </c>
      <c r="O100" s="187"/>
      <c r="P100" s="189"/>
      <c r="Q100" s="189"/>
      <c r="R100" s="189"/>
      <c r="S100" s="189"/>
      <c r="T100" s="189"/>
      <c r="U100" s="189"/>
      <c r="V100" s="189"/>
      <c r="W100" s="185"/>
      <c r="X100" s="185"/>
      <c r="Y100" s="185"/>
      <c r="Z100" s="185"/>
      <c r="AA100" s="185"/>
      <c r="AB100" s="185"/>
      <c r="AC100" s="185"/>
      <c r="AD100" s="185"/>
      <c r="AE100" s="185"/>
      <c r="AF100" s="185"/>
      <c r="AG100" s="185"/>
      <c r="AH100" s="185"/>
      <c r="AI100" s="185"/>
    </row>
    <row r="101" spans="1:35" ht="12.75" customHeight="1" x14ac:dyDescent="0.2">
      <c r="A101" s="166" t="s">
        <v>148</v>
      </c>
      <c r="B101" s="164"/>
      <c r="C101" s="164"/>
      <c r="D101" s="164"/>
      <c r="E101" s="164"/>
      <c r="F101" s="164"/>
      <c r="M101" s="191"/>
      <c r="N101" s="76" t="s">
        <v>598</v>
      </c>
      <c r="O101" s="76"/>
      <c r="P101" s="186"/>
      <c r="Q101" s="186"/>
      <c r="R101" s="186"/>
      <c r="S101" s="186"/>
      <c r="T101" s="186"/>
      <c r="U101" s="186"/>
      <c r="V101" s="186"/>
      <c r="W101" s="186"/>
      <c r="X101" s="186"/>
      <c r="Y101" s="186"/>
      <c r="Z101" s="186"/>
      <c r="AA101" s="185"/>
      <c r="AB101" s="185"/>
      <c r="AC101" s="185"/>
      <c r="AD101" s="185"/>
      <c r="AE101" s="185"/>
      <c r="AF101" s="185"/>
      <c r="AG101" s="185"/>
      <c r="AH101" s="185"/>
      <c r="AI101" s="185"/>
    </row>
    <row r="102" spans="1:35" ht="15.75" x14ac:dyDescent="0.25">
      <c r="A102" s="166" t="s">
        <v>149</v>
      </c>
      <c r="B102" s="164"/>
      <c r="C102" s="164"/>
      <c r="D102" s="164"/>
      <c r="E102" s="164"/>
      <c r="F102" s="164"/>
      <c r="M102" s="191"/>
      <c r="N102" s="78" t="s">
        <v>599</v>
      </c>
      <c r="O102" s="187"/>
      <c r="P102" s="186"/>
      <c r="Q102" s="186"/>
      <c r="R102" s="186"/>
      <c r="S102" s="186"/>
      <c r="T102" s="186"/>
      <c r="U102" s="186"/>
      <c r="V102" s="189"/>
      <c r="W102" s="185"/>
      <c r="X102" s="185"/>
      <c r="Y102" s="185"/>
      <c r="Z102" s="185"/>
      <c r="AA102" s="185"/>
      <c r="AB102" s="185"/>
      <c r="AC102" s="185"/>
      <c r="AD102" s="185"/>
      <c r="AE102" s="185"/>
      <c r="AF102" s="185"/>
      <c r="AG102" s="185"/>
      <c r="AH102" s="185"/>
      <c r="AI102" s="185"/>
    </row>
    <row r="103" spans="1:35" ht="15.75" x14ac:dyDescent="0.25">
      <c r="A103" s="166" t="s">
        <v>150</v>
      </c>
      <c r="B103" s="164"/>
      <c r="C103" s="164"/>
      <c r="D103" s="164"/>
      <c r="E103" s="164"/>
      <c r="F103" s="164"/>
      <c r="M103" s="190"/>
      <c r="N103" s="78" t="s">
        <v>600</v>
      </c>
      <c r="O103" s="187"/>
      <c r="P103" s="189"/>
      <c r="Q103" s="189"/>
      <c r="R103" s="189"/>
      <c r="S103" s="189"/>
      <c r="T103" s="189"/>
      <c r="U103" s="189"/>
      <c r="V103" s="189"/>
      <c r="W103" s="185"/>
      <c r="X103" s="185"/>
      <c r="Y103" s="185"/>
      <c r="Z103" s="185"/>
      <c r="AA103" s="185"/>
      <c r="AB103" s="185"/>
      <c r="AC103" s="185"/>
      <c r="AD103" s="185"/>
      <c r="AE103" s="185"/>
      <c r="AF103" s="185"/>
      <c r="AG103" s="185"/>
      <c r="AH103" s="185"/>
      <c r="AI103" s="185"/>
    </row>
    <row r="104" spans="1:35" ht="15.75" x14ac:dyDescent="0.25">
      <c r="A104" s="166" t="s">
        <v>151</v>
      </c>
      <c r="B104" s="164"/>
      <c r="C104" s="164"/>
      <c r="D104" s="164"/>
      <c r="E104" s="164"/>
      <c r="F104" s="164"/>
      <c r="M104" s="192"/>
      <c r="N104" s="74" t="s">
        <v>601</v>
      </c>
      <c r="O104" s="84"/>
      <c r="P104" s="189"/>
      <c r="Q104" s="189"/>
      <c r="R104" s="189"/>
      <c r="S104" s="189"/>
      <c r="T104" s="189"/>
      <c r="U104" s="189"/>
      <c r="V104" s="189"/>
      <c r="W104" s="185"/>
      <c r="X104" s="185"/>
      <c r="Y104" s="185"/>
      <c r="Z104" s="185"/>
      <c r="AA104" s="185"/>
      <c r="AB104" s="185"/>
      <c r="AC104" s="185"/>
      <c r="AD104" s="185"/>
      <c r="AE104" s="185"/>
      <c r="AF104" s="185"/>
      <c r="AG104" s="185"/>
      <c r="AH104" s="185"/>
      <c r="AI104" s="185"/>
    </row>
    <row r="105" spans="1:35" ht="15.75" x14ac:dyDescent="0.25">
      <c r="A105" s="166" t="s">
        <v>152</v>
      </c>
      <c r="B105" s="164"/>
      <c r="C105" s="164"/>
      <c r="D105" s="164"/>
      <c r="E105" s="164"/>
      <c r="F105" s="164"/>
      <c r="M105" s="178"/>
      <c r="N105" s="78" t="s">
        <v>602</v>
      </c>
      <c r="O105" s="187"/>
      <c r="P105" s="189"/>
      <c r="Q105" s="189"/>
      <c r="R105" s="189"/>
      <c r="S105" s="189"/>
      <c r="T105" s="189"/>
      <c r="U105" s="189"/>
      <c r="V105" s="189"/>
      <c r="W105" s="185"/>
      <c r="X105" s="185"/>
      <c r="Y105" s="185"/>
      <c r="Z105" s="185"/>
      <c r="AA105" s="185"/>
      <c r="AB105" s="185"/>
      <c r="AC105" s="185"/>
      <c r="AD105" s="185"/>
      <c r="AE105" s="185"/>
      <c r="AF105" s="185"/>
      <c r="AG105" s="185"/>
      <c r="AH105" s="185"/>
      <c r="AI105" s="185"/>
    </row>
    <row r="106" spans="1:35" ht="15.75" x14ac:dyDescent="0.25">
      <c r="A106" s="166" t="s">
        <v>153</v>
      </c>
      <c r="B106" s="164"/>
      <c r="C106" s="164"/>
      <c r="D106" s="164"/>
      <c r="E106" s="164"/>
      <c r="F106" s="164"/>
      <c r="M106" s="178"/>
      <c r="N106" s="78" t="s">
        <v>603</v>
      </c>
      <c r="O106" s="187"/>
      <c r="P106" s="189"/>
      <c r="Q106" s="189"/>
      <c r="R106" s="189"/>
      <c r="S106" s="189"/>
      <c r="T106" s="189"/>
      <c r="U106" s="189"/>
      <c r="V106" s="189"/>
      <c r="W106" s="185"/>
      <c r="X106" s="185"/>
      <c r="Y106" s="185"/>
      <c r="Z106" s="185"/>
      <c r="AA106" s="185"/>
      <c r="AB106" s="185"/>
      <c r="AC106" s="185"/>
      <c r="AD106" s="185"/>
      <c r="AE106" s="185"/>
      <c r="AF106" s="185"/>
      <c r="AG106" s="185"/>
      <c r="AH106" s="185"/>
      <c r="AI106" s="185"/>
    </row>
    <row r="107" spans="1:35" ht="15.75" x14ac:dyDescent="0.25">
      <c r="A107" s="166" t="s">
        <v>154</v>
      </c>
      <c r="B107" s="164"/>
      <c r="C107" s="164"/>
      <c r="D107" s="164"/>
      <c r="E107" s="164"/>
      <c r="F107" s="164"/>
      <c r="M107" s="178"/>
      <c r="N107" s="78" t="s">
        <v>604</v>
      </c>
      <c r="O107" s="187"/>
      <c r="P107" s="189"/>
      <c r="Q107" s="189"/>
      <c r="R107" s="189"/>
      <c r="S107" s="189"/>
      <c r="T107" s="189"/>
      <c r="U107" s="189"/>
      <c r="V107" s="189"/>
      <c r="W107" s="185"/>
      <c r="X107" s="185"/>
      <c r="Y107" s="185"/>
      <c r="Z107" s="185"/>
      <c r="AA107" s="185"/>
      <c r="AB107" s="185"/>
      <c r="AC107" s="185"/>
      <c r="AD107" s="185"/>
      <c r="AE107" s="185"/>
      <c r="AF107" s="185"/>
      <c r="AG107" s="185"/>
      <c r="AH107" s="185"/>
      <c r="AI107" s="185"/>
    </row>
    <row r="108" spans="1:35" ht="15.75" x14ac:dyDescent="0.25">
      <c r="A108" s="166" t="s">
        <v>155</v>
      </c>
      <c r="B108" s="164"/>
      <c r="C108" s="164"/>
      <c r="D108" s="164"/>
      <c r="E108" s="164"/>
      <c r="F108" s="164"/>
      <c r="M108" s="178"/>
      <c r="N108" s="78" t="s">
        <v>605</v>
      </c>
      <c r="O108" s="187"/>
      <c r="P108" s="189"/>
      <c r="Q108" s="189"/>
      <c r="R108" s="189"/>
      <c r="S108" s="189"/>
      <c r="T108" s="189"/>
      <c r="U108" s="189"/>
      <c r="V108" s="189"/>
      <c r="W108" s="185"/>
      <c r="X108" s="185"/>
      <c r="Y108" s="185"/>
      <c r="Z108" s="185"/>
      <c r="AA108" s="185"/>
      <c r="AB108" s="185"/>
      <c r="AC108" s="185"/>
      <c r="AD108" s="185"/>
      <c r="AE108" s="185"/>
      <c r="AF108" s="185"/>
      <c r="AG108" s="185"/>
      <c r="AH108" s="185"/>
      <c r="AI108" s="185"/>
    </row>
    <row r="109" spans="1:35" ht="15.75" x14ac:dyDescent="0.25">
      <c r="A109" s="166" t="s">
        <v>156</v>
      </c>
      <c r="B109" s="164"/>
      <c r="C109" s="164"/>
      <c r="D109" s="164"/>
      <c r="E109" s="164"/>
      <c r="F109" s="164"/>
      <c r="M109" s="178"/>
      <c r="N109" s="77" t="s">
        <v>606</v>
      </c>
      <c r="O109" s="187"/>
      <c r="P109" s="188"/>
      <c r="Q109" s="188"/>
      <c r="R109" s="188"/>
      <c r="S109" s="188"/>
      <c r="T109" s="188"/>
      <c r="U109" s="188"/>
      <c r="V109" s="188"/>
      <c r="W109" s="185"/>
      <c r="X109" s="185"/>
      <c r="Y109" s="185"/>
      <c r="Z109" s="185"/>
      <c r="AA109" s="185"/>
      <c r="AB109" s="185"/>
      <c r="AC109" s="185"/>
      <c r="AD109" s="185"/>
      <c r="AE109" s="185"/>
      <c r="AF109" s="185"/>
      <c r="AG109" s="185"/>
      <c r="AH109" s="185"/>
      <c r="AI109" s="185"/>
    </row>
    <row r="110" spans="1:35" ht="15.75" x14ac:dyDescent="0.25">
      <c r="A110" s="166" t="s">
        <v>157</v>
      </c>
      <c r="B110" s="164"/>
      <c r="C110" s="164"/>
      <c r="D110" s="164"/>
      <c r="E110" s="164"/>
      <c r="F110" s="164"/>
      <c r="M110" s="178"/>
      <c r="N110" s="79" t="s">
        <v>607</v>
      </c>
      <c r="O110" s="84"/>
      <c r="P110" s="188"/>
      <c r="Q110" s="188"/>
      <c r="R110" s="188"/>
      <c r="S110" s="188"/>
      <c r="T110" s="188"/>
      <c r="U110" s="188"/>
      <c r="V110" s="188"/>
      <c r="W110" s="185"/>
      <c r="X110" s="185"/>
      <c r="Y110" s="185"/>
      <c r="Z110" s="185"/>
      <c r="AA110" s="185"/>
      <c r="AB110" s="185"/>
      <c r="AC110" s="185"/>
      <c r="AD110" s="185"/>
      <c r="AE110" s="185"/>
      <c r="AF110" s="185"/>
      <c r="AG110" s="185"/>
      <c r="AH110" s="185"/>
      <c r="AI110" s="185"/>
    </row>
    <row r="111" spans="1:35" ht="15.75" x14ac:dyDescent="0.25">
      <c r="A111" s="166" t="s">
        <v>158</v>
      </c>
      <c r="B111" s="164"/>
      <c r="C111" s="164"/>
      <c r="D111" s="164"/>
      <c r="E111" s="164"/>
      <c r="F111" s="164"/>
      <c r="M111" s="178"/>
      <c r="N111" s="78" t="s">
        <v>608</v>
      </c>
      <c r="O111" s="187"/>
      <c r="P111" s="189"/>
      <c r="Q111" s="188"/>
      <c r="R111" s="188"/>
      <c r="S111" s="188"/>
      <c r="T111" s="188"/>
      <c r="U111" s="188"/>
      <c r="V111" s="188"/>
      <c r="W111" s="185"/>
      <c r="X111" s="185"/>
      <c r="Y111" s="185"/>
      <c r="Z111" s="185"/>
      <c r="AA111" s="185"/>
      <c r="AB111" s="185"/>
      <c r="AC111" s="185"/>
      <c r="AD111" s="185"/>
      <c r="AE111" s="185"/>
      <c r="AF111" s="185"/>
      <c r="AG111" s="185"/>
      <c r="AH111" s="185"/>
      <c r="AI111" s="185"/>
    </row>
    <row r="112" spans="1:35" ht="15.75" x14ac:dyDescent="0.25">
      <c r="A112" s="166" t="s">
        <v>159</v>
      </c>
      <c r="B112" s="164"/>
      <c r="C112" s="164"/>
      <c r="D112" s="164"/>
      <c r="E112" s="164"/>
      <c r="F112" s="164"/>
      <c r="M112" s="178"/>
      <c r="N112" s="78" t="s">
        <v>609</v>
      </c>
      <c r="O112" s="187"/>
      <c r="P112" s="189"/>
      <c r="Q112" s="188"/>
      <c r="R112" s="188"/>
      <c r="S112" s="188"/>
      <c r="T112" s="188"/>
      <c r="U112" s="188"/>
      <c r="V112" s="188"/>
      <c r="W112" s="185"/>
      <c r="X112" s="185"/>
      <c r="Y112" s="185"/>
      <c r="Z112" s="185"/>
      <c r="AA112" s="185"/>
      <c r="AB112" s="185"/>
      <c r="AC112" s="185"/>
      <c r="AD112" s="185"/>
      <c r="AE112" s="185"/>
      <c r="AF112" s="185"/>
      <c r="AG112" s="185"/>
      <c r="AH112" s="185"/>
      <c r="AI112" s="185"/>
    </row>
    <row r="113" spans="1:44" ht="15.75" x14ac:dyDescent="0.25">
      <c r="A113" s="166" t="s">
        <v>160</v>
      </c>
      <c r="B113" s="164"/>
      <c r="C113" s="164"/>
      <c r="D113" s="164"/>
      <c r="E113" s="164"/>
      <c r="F113" s="164"/>
      <c r="M113" s="178"/>
      <c r="N113" s="78" t="s">
        <v>610</v>
      </c>
      <c r="O113" s="187"/>
      <c r="P113" s="189"/>
      <c r="Q113" s="188"/>
      <c r="R113" s="188"/>
      <c r="S113" s="188"/>
      <c r="T113" s="188"/>
      <c r="U113" s="188"/>
      <c r="V113" s="188"/>
      <c r="W113" s="185"/>
      <c r="X113" s="185"/>
      <c r="Y113" s="185"/>
      <c r="Z113" s="185"/>
      <c r="AA113" s="185"/>
      <c r="AB113" s="185"/>
      <c r="AC113" s="185"/>
      <c r="AD113" s="185"/>
      <c r="AE113" s="185"/>
      <c r="AF113" s="185"/>
      <c r="AG113" s="185"/>
      <c r="AH113" s="185"/>
      <c r="AI113" s="185"/>
    </row>
    <row r="114" spans="1:44" ht="15.75" x14ac:dyDescent="0.25">
      <c r="A114" s="166" t="s">
        <v>161</v>
      </c>
      <c r="B114" s="164"/>
      <c r="C114" s="164"/>
      <c r="D114" s="164"/>
      <c r="E114" s="164"/>
      <c r="F114" s="164"/>
      <c r="M114" s="178"/>
      <c r="N114" s="78" t="s">
        <v>611</v>
      </c>
      <c r="O114" s="187"/>
      <c r="P114" s="189"/>
      <c r="Q114" s="188"/>
      <c r="R114" s="188"/>
      <c r="S114" s="188"/>
      <c r="T114" s="188"/>
      <c r="U114" s="188"/>
      <c r="V114" s="188"/>
      <c r="W114" s="185"/>
      <c r="X114" s="185"/>
      <c r="Y114" s="185"/>
      <c r="Z114" s="185"/>
      <c r="AA114" s="185"/>
      <c r="AB114" s="185"/>
      <c r="AC114" s="185"/>
      <c r="AD114" s="185"/>
      <c r="AE114" s="185"/>
      <c r="AF114" s="185"/>
      <c r="AG114" s="185"/>
      <c r="AH114" s="185"/>
      <c r="AI114" s="185"/>
    </row>
    <row r="115" spans="1:44" ht="15.75" x14ac:dyDescent="0.25">
      <c r="A115" s="166" t="s">
        <v>162</v>
      </c>
      <c r="B115" s="164"/>
      <c r="C115" s="164"/>
      <c r="D115" s="164"/>
      <c r="E115" s="164"/>
      <c r="F115" s="164"/>
      <c r="M115" s="178"/>
      <c r="N115" s="78" t="s">
        <v>612</v>
      </c>
      <c r="O115" s="187"/>
      <c r="P115" s="189"/>
      <c r="Q115" s="188"/>
      <c r="R115" s="188"/>
      <c r="S115" s="188"/>
      <c r="T115" s="188"/>
      <c r="U115" s="188"/>
      <c r="V115" s="188"/>
      <c r="W115" s="185"/>
      <c r="X115" s="185"/>
      <c r="Y115" s="185"/>
      <c r="Z115" s="185"/>
      <c r="AA115" s="185"/>
      <c r="AB115" s="185"/>
      <c r="AC115" s="185"/>
      <c r="AD115" s="185"/>
      <c r="AE115" s="185"/>
      <c r="AF115" s="185"/>
      <c r="AG115" s="185"/>
      <c r="AH115" s="185"/>
      <c r="AI115" s="185"/>
    </row>
    <row r="116" spans="1:44" ht="15.75" x14ac:dyDescent="0.25">
      <c r="A116" s="166" t="s">
        <v>163</v>
      </c>
      <c r="B116" s="164"/>
      <c r="C116" s="164"/>
      <c r="D116" s="164"/>
      <c r="E116" s="164"/>
      <c r="F116" s="164"/>
      <c r="M116" s="178"/>
      <c r="N116" s="78" t="s">
        <v>613</v>
      </c>
      <c r="O116" s="187"/>
      <c r="P116" s="189"/>
      <c r="Q116" s="188"/>
      <c r="R116" s="188"/>
      <c r="S116" s="188"/>
      <c r="T116" s="188"/>
      <c r="U116" s="188"/>
      <c r="V116" s="188"/>
      <c r="W116" s="185"/>
      <c r="X116" s="185"/>
      <c r="Y116" s="185"/>
      <c r="Z116" s="185"/>
      <c r="AA116" s="185"/>
      <c r="AB116" s="185"/>
      <c r="AC116" s="185"/>
      <c r="AD116" s="185"/>
      <c r="AE116" s="185"/>
      <c r="AF116" s="185"/>
      <c r="AG116" s="185"/>
      <c r="AH116" s="185"/>
      <c r="AI116" s="185"/>
    </row>
    <row r="117" spans="1:44" ht="15.75" x14ac:dyDescent="0.25">
      <c r="A117" s="166" t="s">
        <v>164</v>
      </c>
      <c r="B117" s="164"/>
      <c r="C117" s="164"/>
      <c r="D117" s="164"/>
      <c r="E117" s="164"/>
      <c r="F117" s="164"/>
      <c r="M117" s="178"/>
      <c r="N117" s="78" t="s">
        <v>614</v>
      </c>
      <c r="O117" s="187"/>
      <c r="P117" s="189"/>
      <c r="Q117" s="188"/>
      <c r="R117" s="188"/>
      <c r="S117" s="188"/>
      <c r="T117" s="188"/>
      <c r="U117" s="188"/>
      <c r="V117" s="188"/>
      <c r="W117" s="177"/>
      <c r="X117" s="177"/>
      <c r="Y117" s="177"/>
      <c r="Z117" s="177"/>
      <c r="AA117" s="185"/>
      <c r="AB117" s="177"/>
      <c r="AC117" s="177"/>
      <c r="AD117" s="177"/>
      <c r="AE117" s="177"/>
      <c r="AF117" s="177"/>
      <c r="AG117" s="177"/>
      <c r="AH117" s="177"/>
      <c r="AI117" s="177"/>
      <c r="AJ117" s="177"/>
      <c r="AK117" s="177"/>
      <c r="AL117" s="177"/>
      <c r="AM117" s="177"/>
      <c r="AN117" s="177"/>
      <c r="AO117" s="177"/>
      <c r="AP117" s="135"/>
      <c r="AQ117" s="135"/>
      <c r="AR117" s="135"/>
    </row>
    <row r="118" spans="1:44" ht="15.75" x14ac:dyDescent="0.25">
      <c r="A118" s="166" t="s">
        <v>165</v>
      </c>
      <c r="B118" s="164"/>
      <c r="C118" s="164"/>
      <c r="D118" s="164"/>
      <c r="E118" s="164"/>
      <c r="F118" s="164"/>
      <c r="M118" s="178"/>
      <c r="N118" s="78" t="s">
        <v>615</v>
      </c>
      <c r="O118" s="187"/>
      <c r="P118" s="189"/>
      <c r="Q118" s="188"/>
      <c r="R118" s="188"/>
      <c r="S118" s="188"/>
      <c r="T118" s="188"/>
      <c r="U118" s="188"/>
      <c r="V118" s="188"/>
      <c r="W118" s="189"/>
      <c r="X118" s="189"/>
      <c r="Y118" s="189"/>
      <c r="Z118" s="189"/>
      <c r="AA118" s="185"/>
      <c r="AB118" s="189"/>
      <c r="AC118" s="189"/>
      <c r="AD118" s="189"/>
      <c r="AE118" s="189"/>
      <c r="AF118" s="189"/>
      <c r="AG118" s="189"/>
      <c r="AH118" s="189"/>
      <c r="AI118" s="189"/>
      <c r="AJ118" s="178"/>
      <c r="AK118" s="178"/>
      <c r="AL118" s="178"/>
      <c r="AM118" s="178"/>
      <c r="AN118" s="178"/>
      <c r="AO118" s="178"/>
      <c r="AP118" s="135"/>
      <c r="AQ118" s="135"/>
      <c r="AR118" s="135"/>
    </row>
    <row r="119" spans="1:44" ht="15.75" x14ac:dyDescent="0.25">
      <c r="A119" s="166" t="s">
        <v>166</v>
      </c>
      <c r="B119" s="164"/>
      <c r="C119" s="164"/>
      <c r="D119" s="164"/>
      <c r="E119" s="164"/>
      <c r="F119" s="164"/>
      <c r="M119" s="178"/>
      <c r="N119" s="78" t="s">
        <v>616</v>
      </c>
      <c r="O119" s="187"/>
      <c r="P119" s="189"/>
      <c r="Q119" s="188"/>
      <c r="R119" s="188"/>
      <c r="S119" s="188"/>
      <c r="T119" s="188"/>
      <c r="U119" s="188"/>
      <c r="V119" s="188"/>
      <c r="W119" s="184"/>
      <c r="X119" s="184"/>
      <c r="Y119" s="184"/>
      <c r="Z119" s="184"/>
      <c r="AA119" s="185"/>
      <c r="AB119" s="184"/>
      <c r="AC119" s="177"/>
      <c r="AD119" s="184"/>
      <c r="AE119" s="184"/>
      <c r="AF119" s="184"/>
      <c r="AG119" s="184"/>
      <c r="AH119" s="184"/>
      <c r="AI119" s="184"/>
      <c r="AJ119" s="193"/>
      <c r="AK119" s="193"/>
      <c r="AL119" s="194"/>
      <c r="AM119" s="193"/>
      <c r="AN119" s="193"/>
      <c r="AO119" s="193"/>
      <c r="AP119" s="135"/>
      <c r="AQ119" s="135"/>
      <c r="AR119" s="135"/>
    </row>
    <row r="120" spans="1:44" ht="15.75" x14ac:dyDescent="0.25">
      <c r="A120" s="166" t="s">
        <v>167</v>
      </c>
      <c r="B120" s="164"/>
      <c r="C120" s="164"/>
      <c r="D120" s="164"/>
      <c r="E120" s="164"/>
      <c r="F120" s="164"/>
      <c r="M120" s="178"/>
      <c r="N120" s="78" t="s">
        <v>617</v>
      </c>
      <c r="O120" s="187"/>
      <c r="P120" s="189"/>
      <c r="Q120" s="188"/>
      <c r="R120" s="188"/>
      <c r="S120" s="188"/>
      <c r="T120" s="188"/>
      <c r="U120" s="188"/>
      <c r="V120" s="188"/>
      <c r="W120" s="195"/>
      <c r="X120" s="185"/>
      <c r="Y120" s="185"/>
      <c r="Z120" s="185"/>
      <c r="AA120" s="185"/>
      <c r="AB120" s="189"/>
      <c r="AC120" s="189"/>
      <c r="AD120" s="189"/>
      <c r="AE120" s="185"/>
      <c r="AF120" s="185"/>
      <c r="AG120" s="185"/>
      <c r="AH120" s="185"/>
      <c r="AI120" s="189"/>
      <c r="AJ120" s="189"/>
      <c r="AK120" s="189"/>
      <c r="AO120" s="189"/>
      <c r="AP120" s="135"/>
      <c r="AQ120" s="135"/>
      <c r="AR120" s="135"/>
    </row>
    <row r="121" spans="1:44" ht="15.75" x14ac:dyDescent="0.25">
      <c r="A121" s="166" t="s">
        <v>168</v>
      </c>
      <c r="B121" s="164"/>
      <c r="C121" s="164"/>
      <c r="D121" s="164"/>
      <c r="E121" s="164"/>
      <c r="F121" s="164"/>
      <c r="M121" s="178"/>
      <c r="N121" s="80" t="s">
        <v>618</v>
      </c>
      <c r="O121" s="84"/>
      <c r="P121" s="189"/>
      <c r="Q121" s="189"/>
      <c r="R121" s="188"/>
      <c r="S121" s="188"/>
      <c r="T121" s="188"/>
      <c r="U121" s="188"/>
      <c r="V121" s="188"/>
      <c r="W121" s="189"/>
      <c r="X121" s="185"/>
      <c r="Y121" s="185"/>
      <c r="Z121" s="185"/>
      <c r="AA121" s="185"/>
      <c r="AB121" s="189"/>
      <c r="AC121" s="189"/>
      <c r="AD121" s="189"/>
      <c r="AE121" s="185"/>
      <c r="AF121" s="185"/>
      <c r="AG121" s="185"/>
      <c r="AH121" s="185"/>
      <c r="AI121" s="189"/>
      <c r="AJ121" s="189"/>
      <c r="AK121" s="189"/>
      <c r="AO121" s="178"/>
      <c r="AP121" s="135"/>
      <c r="AQ121" s="135"/>
      <c r="AR121" s="135"/>
    </row>
    <row r="122" spans="1:44" ht="15.75" x14ac:dyDescent="0.25">
      <c r="A122" s="166" t="s">
        <v>169</v>
      </c>
      <c r="B122" s="164"/>
      <c r="C122" s="164"/>
      <c r="D122" s="164"/>
      <c r="E122" s="164"/>
      <c r="F122" s="164"/>
      <c r="M122" s="178"/>
      <c r="N122" s="78" t="s">
        <v>619</v>
      </c>
      <c r="O122" s="187"/>
      <c r="P122" s="189"/>
      <c r="Q122" s="189"/>
      <c r="R122" s="188"/>
      <c r="S122" s="188"/>
      <c r="T122" s="188"/>
      <c r="U122" s="188"/>
      <c r="V122" s="188"/>
      <c r="W122" s="189"/>
      <c r="X122" s="185"/>
      <c r="Y122" s="185"/>
      <c r="Z122" s="185"/>
      <c r="AA122" s="185"/>
      <c r="AB122" s="189"/>
      <c r="AC122" s="196"/>
      <c r="AD122" s="196"/>
      <c r="AE122" s="185"/>
      <c r="AF122" s="185"/>
      <c r="AG122" s="185"/>
      <c r="AH122" s="185"/>
      <c r="AI122" s="197"/>
      <c r="AJ122" s="197"/>
      <c r="AK122" s="189"/>
      <c r="AO122" s="178"/>
      <c r="AP122" s="135"/>
      <c r="AQ122" s="135"/>
      <c r="AR122" s="135"/>
    </row>
    <row r="123" spans="1:44" ht="15.75" x14ac:dyDescent="0.25">
      <c r="A123" s="166" t="s">
        <v>170</v>
      </c>
      <c r="B123" s="164"/>
      <c r="C123" s="164"/>
      <c r="D123" s="164"/>
      <c r="E123" s="164"/>
      <c r="F123" s="164"/>
      <c r="M123" s="178"/>
      <c r="N123" s="78" t="s">
        <v>620</v>
      </c>
      <c r="O123" s="187"/>
      <c r="P123" s="197"/>
      <c r="Q123" s="197"/>
      <c r="R123" s="188"/>
      <c r="S123" s="188"/>
      <c r="T123" s="188"/>
      <c r="U123" s="188"/>
      <c r="V123" s="188"/>
      <c r="W123" s="189"/>
      <c r="X123" s="185"/>
      <c r="Y123" s="185"/>
      <c r="Z123" s="185"/>
      <c r="AA123" s="185"/>
      <c r="AB123" s="189"/>
      <c r="AC123" s="196"/>
      <c r="AD123" s="196"/>
      <c r="AE123" s="185"/>
      <c r="AF123" s="185"/>
      <c r="AG123" s="185"/>
      <c r="AH123" s="185"/>
      <c r="AI123" s="197"/>
      <c r="AJ123" s="197"/>
      <c r="AK123" s="189"/>
      <c r="AO123" s="178"/>
      <c r="AP123" s="135"/>
      <c r="AQ123" s="135"/>
      <c r="AR123" s="135"/>
    </row>
    <row r="124" spans="1:44" ht="12.75" customHeight="1" x14ac:dyDescent="0.25">
      <c r="A124" s="166" t="s">
        <v>171</v>
      </c>
      <c r="B124" s="164"/>
      <c r="C124" s="164"/>
      <c r="D124" s="164"/>
      <c r="E124" s="164"/>
      <c r="F124" s="164"/>
      <c r="M124" s="178"/>
      <c r="N124" s="77" t="s">
        <v>621</v>
      </c>
      <c r="O124" s="187"/>
      <c r="P124" s="197"/>
      <c r="Q124" s="197"/>
      <c r="R124" s="188"/>
      <c r="S124" s="188"/>
      <c r="T124" s="188"/>
      <c r="U124" s="188"/>
      <c r="V124" s="188"/>
      <c r="W124" s="198"/>
      <c r="X124" s="198"/>
      <c r="Y124" s="198"/>
      <c r="Z124" s="185"/>
      <c r="AA124" s="185"/>
      <c r="AB124" s="189"/>
      <c r="AC124" s="199"/>
      <c r="AD124" s="199"/>
      <c r="AE124" s="185"/>
      <c r="AF124" s="185"/>
      <c r="AG124" s="185"/>
      <c r="AH124" s="185"/>
      <c r="AI124" s="200"/>
      <c r="AJ124" s="200"/>
      <c r="AK124" s="200"/>
      <c r="AO124" s="178"/>
      <c r="AP124" s="135"/>
      <c r="AQ124" s="135"/>
      <c r="AR124" s="135"/>
    </row>
    <row r="125" spans="1:44" ht="15.75" x14ac:dyDescent="0.25">
      <c r="A125" s="166" t="s">
        <v>172</v>
      </c>
      <c r="B125" s="164"/>
      <c r="C125" s="164"/>
      <c r="D125" s="164"/>
      <c r="E125" s="164"/>
      <c r="F125" s="164"/>
      <c r="M125" s="178"/>
      <c r="N125" s="78" t="s">
        <v>622</v>
      </c>
      <c r="O125" s="187"/>
      <c r="P125" s="189"/>
      <c r="Q125" s="189"/>
      <c r="R125" s="188"/>
      <c r="S125" s="188"/>
      <c r="T125" s="188"/>
      <c r="U125" s="188"/>
      <c r="V125" s="188"/>
      <c r="W125" s="189"/>
      <c r="X125" s="185"/>
      <c r="Y125" s="185"/>
      <c r="Z125" s="185"/>
      <c r="AA125" s="185"/>
      <c r="AB125" s="189"/>
      <c r="AC125" s="189"/>
      <c r="AD125" s="189"/>
      <c r="AE125" s="185"/>
      <c r="AF125" s="185"/>
      <c r="AG125" s="185"/>
      <c r="AH125" s="185"/>
      <c r="AI125" s="200"/>
      <c r="AJ125" s="200"/>
      <c r="AK125" s="189"/>
      <c r="AO125" s="178"/>
      <c r="AP125" s="135"/>
      <c r="AQ125" s="135"/>
      <c r="AR125" s="135"/>
    </row>
    <row r="126" spans="1:44" ht="15.75" x14ac:dyDescent="0.25">
      <c r="A126" s="166" t="s">
        <v>173</v>
      </c>
      <c r="B126" s="164"/>
      <c r="C126" s="164"/>
      <c r="D126" s="164"/>
      <c r="E126" s="164"/>
      <c r="F126" s="164"/>
      <c r="M126" s="178"/>
      <c r="N126" s="80" t="s">
        <v>623</v>
      </c>
      <c r="O126" s="78"/>
      <c r="P126" s="200"/>
      <c r="Q126" s="200"/>
      <c r="R126" s="188"/>
      <c r="S126" s="188"/>
      <c r="T126" s="188"/>
      <c r="U126" s="188"/>
      <c r="V126" s="188"/>
      <c r="W126" s="189"/>
      <c r="X126" s="185"/>
      <c r="Y126" s="185"/>
      <c r="Z126" s="185"/>
      <c r="AA126" s="185"/>
      <c r="AB126" s="189"/>
      <c r="AC126" s="189"/>
      <c r="AD126" s="189"/>
      <c r="AE126" s="185"/>
      <c r="AF126" s="185"/>
      <c r="AG126" s="185"/>
      <c r="AH126" s="185"/>
      <c r="AI126" s="200"/>
      <c r="AJ126" s="200"/>
      <c r="AK126" s="189"/>
      <c r="AO126" s="178"/>
      <c r="AP126" s="135"/>
      <c r="AQ126" s="135"/>
      <c r="AR126" s="135"/>
    </row>
    <row r="127" spans="1:44" ht="15.75" x14ac:dyDescent="0.25">
      <c r="A127" s="166" t="s">
        <v>174</v>
      </c>
      <c r="B127" s="164"/>
      <c r="C127" s="164"/>
      <c r="D127" s="164"/>
      <c r="E127" s="164"/>
      <c r="F127" s="164"/>
      <c r="M127" s="178"/>
      <c r="N127" s="78" t="s">
        <v>624</v>
      </c>
      <c r="O127" s="187"/>
      <c r="P127" s="200"/>
      <c r="Q127" s="200"/>
      <c r="R127" s="188"/>
      <c r="S127" s="188"/>
      <c r="T127" s="188"/>
      <c r="U127" s="188"/>
      <c r="V127" s="188"/>
      <c r="W127" s="189"/>
      <c r="X127" s="185"/>
      <c r="Y127" s="185"/>
      <c r="Z127" s="185"/>
      <c r="AA127" s="185"/>
      <c r="AB127" s="189"/>
      <c r="AC127" s="189"/>
      <c r="AD127" s="189"/>
      <c r="AE127" s="185"/>
      <c r="AF127" s="185"/>
      <c r="AG127" s="185"/>
      <c r="AH127" s="185"/>
      <c r="AI127" s="200"/>
      <c r="AJ127" s="200"/>
      <c r="AK127" s="189"/>
      <c r="AO127" s="178"/>
      <c r="AP127" s="135"/>
      <c r="AQ127" s="135"/>
      <c r="AR127" s="135"/>
    </row>
    <row r="128" spans="1:44" ht="15.75" x14ac:dyDescent="0.25">
      <c r="A128" s="166" t="s">
        <v>175</v>
      </c>
      <c r="B128" s="164"/>
      <c r="C128" s="164"/>
      <c r="D128" s="164"/>
      <c r="E128" s="164"/>
      <c r="F128" s="164"/>
      <c r="M128" s="178"/>
      <c r="N128" s="80" t="s">
        <v>625</v>
      </c>
      <c r="O128" s="80"/>
      <c r="P128" s="201"/>
      <c r="Q128" s="201"/>
      <c r="R128" s="188"/>
      <c r="S128" s="188"/>
      <c r="T128" s="188"/>
      <c r="U128" s="188"/>
      <c r="V128" s="188"/>
      <c r="W128" s="189"/>
      <c r="X128" s="189"/>
      <c r="Y128" s="189"/>
      <c r="Z128" s="189"/>
      <c r="AA128" s="185"/>
      <c r="AB128" s="189"/>
      <c r="AC128" s="196"/>
      <c r="AD128" s="196"/>
      <c r="AE128" s="185"/>
      <c r="AF128" s="185"/>
      <c r="AG128" s="185"/>
      <c r="AH128" s="185"/>
      <c r="AI128" s="200"/>
      <c r="AJ128" s="200"/>
      <c r="AK128" s="189"/>
      <c r="AO128" s="178"/>
      <c r="AP128" s="135"/>
      <c r="AQ128" s="135"/>
      <c r="AR128" s="135"/>
    </row>
    <row r="129" spans="1:44" ht="15.75" x14ac:dyDescent="0.25">
      <c r="A129" s="166" t="s">
        <v>176</v>
      </c>
      <c r="B129" s="164"/>
      <c r="C129" s="164"/>
      <c r="D129" s="164"/>
      <c r="E129" s="164"/>
      <c r="F129" s="164"/>
      <c r="M129" s="178"/>
      <c r="N129" s="81" t="s">
        <v>626</v>
      </c>
      <c r="O129" s="187"/>
      <c r="P129" s="202"/>
      <c r="Q129" s="202"/>
      <c r="R129" s="203"/>
      <c r="S129" s="188"/>
      <c r="T129" s="188"/>
      <c r="U129" s="188"/>
      <c r="V129" s="188"/>
      <c r="W129" s="189"/>
      <c r="X129" s="189"/>
      <c r="Y129" s="189"/>
      <c r="Z129" s="189"/>
      <c r="AA129" s="185"/>
      <c r="AB129" s="189"/>
      <c r="AC129" s="189"/>
      <c r="AD129" s="189"/>
      <c r="AE129" s="185"/>
      <c r="AF129" s="185"/>
      <c r="AG129" s="185"/>
      <c r="AH129" s="185"/>
      <c r="AI129" s="200"/>
      <c r="AJ129" s="200"/>
      <c r="AK129" s="204"/>
      <c r="AO129" s="178"/>
      <c r="AP129" s="135"/>
      <c r="AQ129" s="135"/>
      <c r="AR129" s="135"/>
    </row>
    <row r="130" spans="1:44" ht="15.75" x14ac:dyDescent="0.25">
      <c r="A130" s="166" t="s">
        <v>177</v>
      </c>
      <c r="B130" s="164"/>
      <c r="C130" s="164"/>
      <c r="D130" s="164"/>
      <c r="E130" s="164"/>
      <c r="F130" s="164"/>
      <c r="M130" s="178"/>
      <c r="N130" s="81" t="s">
        <v>627</v>
      </c>
      <c r="O130" s="187"/>
      <c r="P130" s="202"/>
      <c r="Q130" s="202"/>
      <c r="R130" s="203"/>
      <c r="S130" s="188"/>
      <c r="T130" s="188"/>
      <c r="U130" s="188"/>
      <c r="V130" s="188"/>
      <c r="W130" s="189"/>
      <c r="X130" s="189"/>
      <c r="Y130" s="189"/>
      <c r="Z130" s="189"/>
      <c r="AA130" s="185"/>
      <c r="AB130" s="189"/>
      <c r="AC130" s="189"/>
      <c r="AD130" s="189"/>
      <c r="AE130" s="185"/>
      <c r="AF130" s="185"/>
      <c r="AG130" s="185"/>
      <c r="AH130" s="185"/>
      <c r="AI130" s="200"/>
      <c r="AJ130" s="200"/>
      <c r="AK130" s="189"/>
      <c r="AL130" s="178"/>
      <c r="AM130" s="178"/>
      <c r="AN130" s="205"/>
      <c r="AO130" s="178"/>
      <c r="AP130" s="135"/>
      <c r="AQ130" s="135"/>
      <c r="AR130" s="135"/>
    </row>
    <row r="131" spans="1:44" ht="15.75" x14ac:dyDescent="0.25">
      <c r="A131" s="166" t="s">
        <v>178</v>
      </c>
      <c r="B131" s="164"/>
      <c r="C131" s="164"/>
      <c r="D131" s="164"/>
      <c r="E131" s="164"/>
      <c r="F131" s="164"/>
      <c r="M131" s="178"/>
      <c r="N131" s="81" t="s">
        <v>628</v>
      </c>
      <c r="O131" s="187"/>
      <c r="P131" s="202"/>
      <c r="Q131" s="202"/>
      <c r="R131" s="203"/>
      <c r="S131" s="188"/>
      <c r="T131" s="188"/>
      <c r="U131" s="188"/>
      <c r="V131" s="188"/>
      <c r="W131" s="189"/>
      <c r="X131" s="189"/>
      <c r="Y131" s="189"/>
      <c r="Z131" s="189"/>
      <c r="AA131" s="185"/>
      <c r="AB131" s="189"/>
      <c r="AC131" s="189"/>
      <c r="AD131" s="189"/>
      <c r="AE131" s="185"/>
      <c r="AF131" s="185"/>
      <c r="AG131" s="185"/>
      <c r="AH131" s="185"/>
      <c r="AI131" s="200"/>
      <c r="AJ131" s="200"/>
      <c r="AK131" s="189"/>
      <c r="AL131" s="178"/>
      <c r="AM131" s="178"/>
      <c r="AN131" s="205"/>
      <c r="AO131" s="178"/>
      <c r="AP131" s="135"/>
      <c r="AQ131" s="135"/>
      <c r="AR131" s="135"/>
    </row>
    <row r="132" spans="1:44" ht="15.75" x14ac:dyDescent="0.25">
      <c r="A132" s="166" t="s">
        <v>179</v>
      </c>
      <c r="B132" s="164"/>
      <c r="C132" s="164"/>
      <c r="D132" s="164"/>
      <c r="E132" s="164"/>
      <c r="F132" s="164"/>
      <c r="M132" s="178"/>
      <c r="N132" s="81" t="s">
        <v>629</v>
      </c>
      <c r="O132" s="187"/>
      <c r="P132" s="202"/>
      <c r="Q132" s="202"/>
      <c r="R132" s="203"/>
      <c r="S132" s="188"/>
      <c r="T132" s="188"/>
      <c r="U132" s="188"/>
      <c r="V132" s="188"/>
      <c r="W132" s="189"/>
      <c r="X132" s="188"/>
      <c r="Y132" s="189"/>
      <c r="Z132" s="189"/>
      <c r="AA132" s="185"/>
      <c r="AB132" s="189"/>
      <c r="AC132" s="189"/>
      <c r="AD132" s="189"/>
      <c r="AE132" s="185"/>
      <c r="AF132" s="185"/>
      <c r="AG132" s="185"/>
      <c r="AH132" s="185"/>
      <c r="AI132" s="200"/>
      <c r="AJ132" s="200"/>
      <c r="AK132" s="189"/>
      <c r="AL132" s="178"/>
      <c r="AM132" s="178"/>
      <c r="AN132" s="178"/>
      <c r="AO132" s="178"/>
      <c r="AP132" s="135"/>
      <c r="AQ132" s="135"/>
      <c r="AR132" s="135"/>
    </row>
    <row r="133" spans="1:44" ht="15.75" x14ac:dyDescent="0.25">
      <c r="A133" s="166" t="s">
        <v>180</v>
      </c>
      <c r="B133" s="164"/>
      <c r="C133" s="164"/>
      <c r="D133" s="164"/>
      <c r="E133" s="164"/>
      <c r="F133" s="164"/>
      <c r="M133" s="178"/>
      <c r="N133" s="82" t="s">
        <v>630</v>
      </c>
      <c r="O133" s="187"/>
      <c r="P133" s="202"/>
      <c r="Q133" s="202"/>
      <c r="R133" s="203"/>
      <c r="S133" s="188"/>
      <c r="T133" s="188"/>
      <c r="U133" s="188"/>
      <c r="V133" s="188"/>
      <c r="W133" s="189"/>
      <c r="X133" s="188"/>
      <c r="Y133" s="189"/>
      <c r="Z133" s="189"/>
      <c r="AA133" s="185"/>
      <c r="AB133" s="189"/>
      <c r="AC133" s="189"/>
      <c r="AD133" s="189"/>
      <c r="AE133" s="206"/>
      <c r="AF133" s="200"/>
      <c r="AG133" s="200"/>
      <c r="AH133" s="200"/>
      <c r="AI133" s="200"/>
      <c r="AJ133" s="200"/>
      <c r="AK133" s="189"/>
      <c r="AL133" s="178"/>
      <c r="AM133" s="178"/>
      <c r="AN133" s="178"/>
      <c r="AO133" s="178"/>
      <c r="AP133" s="135"/>
      <c r="AQ133" s="135"/>
      <c r="AR133" s="135"/>
    </row>
    <row r="134" spans="1:44" ht="15.75" x14ac:dyDescent="0.25">
      <c r="A134" s="166" t="s">
        <v>181</v>
      </c>
      <c r="B134" s="164"/>
      <c r="C134" s="164"/>
      <c r="D134" s="164"/>
      <c r="E134" s="164"/>
      <c r="F134" s="164"/>
      <c r="M134" s="178"/>
      <c r="N134" s="81" t="s">
        <v>631</v>
      </c>
      <c r="O134" s="187"/>
      <c r="P134" s="202"/>
      <c r="Q134" s="202"/>
      <c r="R134" s="203"/>
      <c r="S134" s="188"/>
      <c r="T134" s="188"/>
      <c r="U134" s="203"/>
      <c r="V134" s="188"/>
      <c r="W134" s="189"/>
      <c r="X134" s="188"/>
      <c r="Y134" s="189"/>
      <c r="Z134" s="189"/>
      <c r="AA134" s="185"/>
      <c r="AB134" s="189"/>
      <c r="AC134" s="189"/>
      <c r="AD134" s="189"/>
      <c r="AE134" s="206"/>
      <c r="AF134" s="200"/>
      <c r="AG134" s="200"/>
      <c r="AH134" s="200"/>
      <c r="AI134" s="200"/>
      <c r="AJ134" s="200"/>
      <c r="AK134" s="189"/>
      <c r="AL134" s="178"/>
      <c r="AM134" s="178"/>
      <c r="AN134" s="178"/>
      <c r="AO134" s="178"/>
      <c r="AP134" s="135"/>
      <c r="AQ134" s="135"/>
      <c r="AR134" s="135"/>
    </row>
    <row r="135" spans="1:44" ht="15.75" x14ac:dyDescent="0.25">
      <c r="A135" s="166" t="s">
        <v>182</v>
      </c>
      <c r="B135" s="164"/>
      <c r="C135" s="164"/>
      <c r="D135" s="164"/>
      <c r="E135" s="164"/>
      <c r="F135" s="164"/>
      <c r="M135" s="178"/>
      <c r="N135" s="80" t="s">
        <v>632</v>
      </c>
      <c r="O135" s="80"/>
      <c r="P135" s="207"/>
      <c r="Q135" s="208"/>
      <c r="R135" s="208"/>
      <c r="S135" s="208"/>
      <c r="T135" s="208"/>
      <c r="U135" s="208"/>
      <c r="V135" s="188"/>
      <c r="W135" s="189"/>
      <c r="X135" s="188"/>
      <c r="Y135" s="189"/>
      <c r="Z135" s="189"/>
      <c r="AA135" s="185"/>
      <c r="AB135" s="189"/>
      <c r="AC135" s="189"/>
      <c r="AD135" s="189"/>
      <c r="AE135" s="206"/>
      <c r="AF135" s="200"/>
      <c r="AG135" s="200"/>
      <c r="AH135" s="200"/>
      <c r="AI135" s="200"/>
      <c r="AJ135" s="200"/>
      <c r="AK135" s="189"/>
      <c r="AL135" s="178"/>
      <c r="AM135" s="178"/>
      <c r="AN135" s="178"/>
      <c r="AO135" s="178"/>
      <c r="AP135" s="135"/>
      <c r="AQ135" s="135"/>
      <c r="AR135" s="135"/>
    </row>
    <row r="136" spans="1:44" ht="15.75" x14ac:dyDescent="0.25">
      <c r="A136" s="166" t="s">
        <v>183</v>
      </c>
      <c r="B136" s="164"/>
      <c r="C136" s="164"/>
      <c r="D136" s="164"/>
      <c r="E136" s="164"/>
      <c r="F136" s="164"/>
      <c r="M136" s="178"/>
      <c r="N136" s="78" t="s">
        <v>633</v>
      </c>
      <c r="O136" s="187"/>
      <c r="P136" s="185"/>
      <c r="Q136" s="188"/>
      <c r="R136" s="188"/>
      <c r="S136" s="188"/>
      <c r="T136" s="188"/>
      <c r="U136" s="188"/>
      <c r="V136" s="188"/>
      <c r="W136" s="189"/>
      <c r="X136" s="188"/>
      <c r="Y136" s="189"/>
      <c r="Z136" s="189"/>
      <c r="AA136" s="185"/>
      <c r="AB136" s="189"/>
      <c r="AC136" s="189"/>
      <c r="AD136" s="189"/>
      <c r="AE136" s="206"/>
      <c r="AF136" s="200"/>
      <c r="AG136" s="200"/>
      <c r="AH136" s="200"/>
      <c r="AI136" s="200"/>
      <c r="AJ136" s="200"/>
      <c r="AK136" s="189"/>
      <c r="AL136" s="178"/>
      <c r="AM136" s="178"/>
      <c r="AN136" s="178"/>
      <c r="AO136" s="178"/>
      <c r="AP136" s="135"/>
      <c r="AQ136" s="135"/>
      <c r="AR136" s="135"/>
    </row>
    <row r="137" spans="1:44" ht="15.75" x14ac:dyDescent="0.25">
      <c r="A137" s="166" t="s">
        <v>184</v>
      </c>
      <c r="B137" s="164"/>
      <c r="C137" s="164"/>
      <c r="D137" s="164"/>
      <c r="E137" s="164"/>
      <c r="F137" s="164"/>
      <c r="M137" s="178"/>
      <c r="N137" s="78" t="s">
        <v>634</v>
      </c>
      <c r="O137" s="187"/>
      <c r="P137" s="185"/>
      <c r="Q137" s="188"/>
      <c r="R137" s="188"/>
      <c r="S137" s="188"/>
      <c r="T137" s="188"/>
      <c r="U137" s="188"/>
      <c r="V137" s="188"/>
      <c r="W137" s="189"/>
      <c r="X137" s="188"/>
      <c r="Y137" s="189"/>
      <c r="Z137" s="189"/>
      <c r="AA137" s="185"/>
      <c r="AB137" s="189"/>
      <c r="AC137" s="189"/>
      <c r="AD137" s="189"/>
      <c r="AE137" s="206"/>
      <c r="AF137" s="200"/>
      <c r="AG137" s="200"/>
      <c r="AH137" s="200"/>
      <c r="AI137" s="200"/>
      <c r="AJ137" s="200"/>
      <c r="AK137" s="189"/>
      <c r="AL137" s="178"/>
      <c r="AM137" s="178"/>
      <c r="AN137" s="178"/>
      <c r="AO137" s="178"/>
      <c r="AP137" s="135"/>
      <c r="AQ137" s="135"/>
      <c r="AR137" s="135"/>
    </row>
    <row r="138" spans="1:44" ht="15.75" x14ac:dyDescent="0.25">
      <c r="A138" s="166" t="s">
        <v>185</v>
      </c>
      <c r="B138" s="164"/>
      <c r="C138" s="164"/>
      <c r="D138" s="164"/>
      <c r="E138" s="164"/>
      <c r="F138" s="164"/>
      <c r="M138" s="178"/>
      <c r="N138" s="78" t="s">
        <v>635</v>
      </c>
      <c r="O138" s="187"/>
      <c r="P138" s="185"/>
      <c r="Q138" s="188"/>
      <c r="R138" s="188"/>
      <c r="S138" s="188"/>
      <c r="T138" s="188"/>
      <c r="U138" s="188"/>
      <c r="V138" s="188"/>
      <c r="W138" s="189"/>
      <c r="X138" s="188"/>
      <c r="Y138" s="189"/>
      <c r="Z138" s="189"/>
      <c r="AA138" s="185"/>
      <c r="AB138" s="189"/>
      <c r="AC138" s="189"/>
      <c r="AD138" s="189"/>
      <c r="AE138" s="206"/>
      <c r="AF138" s="200"/>
      <c r="AG138" s="200"/>
      <c r="AH138" s="200"/>
      <c r="AI138" s="200"/>
      <c r="AJ138" s="200"/>
      <c r="AK138" s="189"/>
      <c r="AL138" s="178"/>
      <c r="AM138" s="178"/>
      <c r="AN138" s="178"/>
      <c r="AO138" s="178"/>
      <c r="AP138" s="135"/>
      <c r="AQ138" s="135"/>
      <c r="AR138" s="135"/>
    </row>
    <row r="139" spans="1:44" ht="15.75" x14ac:dyDescent="0.25">
      <c r="A139" s="166" t="s">
        <v>186</v>
      </c>
      <c r="B139" s="164"/>
      <c r="C139" s="164"/>
      <c r="D139" s="164"/>
      <c r="E139" s="164"/>
      <c r="F139" s="164"/>
      <c r="M139" s="178"/>
      <c r="N139" s="78" t="s">
        <v>636</v>
      </c>
      <c r="O139" s="187"/>
      <c r="P139" s="185"/>
      <c r="Q139" s="188"/>
      <c r="R139" s="188"/>
      <c r="S139" s="188"/>
      <c r="T139" s="188"/>
      <c r="U139" s="188"/>
      <c r="V139" s="188"/>
      <c r="W139" s="189"/>
      <c r="X139" s="188"/>
      <c r="Y139" s="189"/>
      <c r="Z139" s="189"/>
      <c r="AA139" s="185"/>
      <c r="AB139" s="189"/>
      <c r="AC139" s="189"/>
      <c r="AD139" s="189"/>
      <c r="AE139" s="206"/>
      <c r="AF139" s="200"/>
      <c r="AG139" s="200"/>
      <c r="AH139" s="200"/>
      <c r="AI139" s="200"/>
      <c r="AJ139" s="200"/>
      <c r="AK139" s="189"/>
      <c r="AL139" s="178"/>
      <c r="AM139" s="178"/>
      <c r="AN139" s="178"/>
      <c r="AO139" s="178"/>
      <c r="AP139" s="135"/>
      <c r="AQ139" s="135"/>
      <c r="AR139" s="135"/>
    </row>
    <row r="140" spans="1:44" ht="15.75" x14ac:dyDescent="0.25">
      <c r="A140" s="166" t="s">
        <v>187</v>
      </c>
      <c r="B140" s="164"/>
      <c r="C140" s="164"/>
      <c r="D140" s="164"/>
      <c r="E140" s="164"/>
      <c r="F140" s="164"/>
      <c r="M140" s="178"/>
      <c r="N140" s="78" t="s">
        <v>637</v>
      </c>
      <c r="O140" s="187"/>
      <c r="P140" s="185"/>
      <c r="Q140" s="188"/>
      <c r="R140" s="188"/>
      <c r="S140" s="188"/>
      <c r="T140" s="188"/>
      <c r="U140" s="188"/>
      <c r="V140" s="188"/>
      <c r="W140" s="189"/>
      <c r="X140" s="188"/>
      <c r="Y140" s="189"/>
      <c r="Z140" s="189"/>
      <c r="AA140" s="185"/>
      <c r="AB140" s="189"/>
      <c r="AC140" s="189"/>
      <c r="AD140" s="189"/>
      <c r="AE140" s="206"/>
      <c r="AF140" s="200"/>
      <c r="AG140" s="200"/>
      <c r="AH140" s="200"/>
      <c r="AI140" s="200"/>
      <c r="AJ140" s="200"/>
      <c r="AK140" s="189"/>
      <c r="AL140" s="178"/>
      <c r="AM140" s="178"/>
      <c r="AN140" s="178"/>
      <c r="AO140" s="178"/>
      <c r="AP140" s="135"/>
      <c r="AQ140" s="135"/>
      <c r="AR140" s="135"/>
    </row>
    <row r="141" spans="1:44" ht="15.75" x14ac:dyDescent="0.25">
      <c r="A141" s="166" t="s">
        <v>188</v>
      </c>
      <c r="B141" s="164"/>
      <c r="C141" s="164"/>
      <c r="D141" s="164"/>
      <c r="E141" s="164"/>
      <c r="F141" s="164"/>
      <c r="M141" s="178"/>
      <c r="N141" s="78" t="s">
        <v>638</v>
      </c>
      <c r="O141" s="187"/>
      <c r="P141" s="185"/>
      <c r="Q141" s="188"/>
      <c r="R141" s="188"/>
      <c r="S141" s="188"/>
      <c r="T141" s="188"/>
      <c r="U141" s="188"/>
      <c r="V141" s="188"/>
      <c r="W141" s="189"/>
      <c r="X141" s="188"/>
      <c r="Y141" s="189"/>
      <c r="Z141" s="189"/>
      <c r="AA141" s="185"/>
      <c r="AB141" s="189"/>
      <c r="AC141" s="189"/>
      <c r="AD141" s="189"/>
      <c r="AE141" s="206"/>
      <c r="AF141" s="200"/>
      <c r="AG141" s="200"/>
      <c r="AH141" s="200"/>
      <c r="AI141" s="200"/>
      <c r="AJ141" s="200"/>
      <c r="AK141" s="189"/>
      <c r="AL141" s="178"/>
      <c r="AM141" s="178"/>
      <c r="AN141" s="178"/>
      <c r="AO141" s="178"/>
      <c r="AP141" s="135"/>
      <c r="AQ141" s="135"/>
      <c r="AR141" s="135"/>
    </row>
    <row r="142" spans="1:44" ht="15.75" x14ac:dyDescent="0.25">
      <c r="A142" s="166" t="s">
        <v>189</v>
      </c>
      <c r="B142" s="164"/>
      <c r="C142" s="164"/>
      <c r="D142" s="164"/>
      <c r="E142" s="164"/>
      <c r="F142" s="164"/>
      <c r="M142" s="178"/>
      <c r="N142" s="78" t="s">
        <v>639</v>
      </c>
      <c r="O142" s="187"/>
      <c r="P142" s="185"/>
      <c r="Q142" s="188"/>
      <c r="R142" s="188"/>
      <c r="S142" s="188"/>
      <c r="T142" s="188"/>
      <c r="U142" s="188"/>
      <c r="V142" s="188"/>
      <c r="W142" s="189"/>
      <c r="X142" s="188"/>
      <c r="Y142" s="189"/>
      <c r="Z142" s="189"/>
      <c r="AA142" s="185"/>
      <c r="AB142" s="189"/>
      <c r="AC142" s="189"/>
      <c r="AD142" s="189"/>
      <c r="AE142" s="206"/>
      <c r="AF142" s="200"/>
      <c r="AG142" s="200"/>
      <c r="AH142" s="200"/>
      <c r="AI142" s="200"/>
      <c r="AJ142" s="200"/>
      <c r="AK142" s="189"/>
      <c r="AL142" s="178"/>
      <c r="AM142" s="178"/>
      <c r="AN142" s="178"/>
      <c r="AO142" s="178"/>
      <c r="AP142" s="135"/>
      <c r="AQ142" s="135"/>
      <c r="AR142" s="135"/>
    </row>
    <row r="143" spans="1:44" ht="15.75" x14ac:dyDescent="0.25">
      <c r="A143" s="166" t="s">
        <v>190</v>
      </c>
      <c r="B143" s="164"/>
      <c r="C143" s="164"/>
      <c r="D143" s="164"/>
      <c r="E143" s="164"/>
      <c r="F143" s="164"/>
      <c r="M143" s="178"/>
      <c r="N143" s="78" t="s">
        <v>640</v>
      </c>
      <c r="O143" s="187"/>
      <c r="P143" s="185"/>
      <c r="Q143" s="188"/>
      <c r="R143" s="188"/>
      <c r="S143" s="188"/>
      <c r="T143" s="188"/>
      <c r="U143" s="188"/>
      <c r="V143" s="188"/>
      <c r="W143" s="189"/>
      <c r="X143" s="188"/>
      <c r="Y143" s="189"/>
      <c r="Z143" s="189"/>
      <c r="AA143" s="185"/>
      <c r="AB143" s="189"/>
      <c r="AC143" s="189"/>
      <c r="AD143" s="189"/>
      <c r="AE143" s="206"/>
      <c r="AF143" s="200"/>
      <c r="AG143" s="200"/>
      <c r="AH143" s="200"/>
      <c r="AI143" s="200"/>
      <c r="AJ143" s="200"/>
      <c r="AK143" s="189"/>
      <c r="AL143" s="178"/>
      <c r="AM143" s="178"/>
      <c r="AN143" s="178"/>
      <c r="AO143" s="178"/>
      <c r="AP143" s="135"/>
      <c r="AQ143" s="135"/>
      <c r="AR143" s="135"/>
    </row>
    <row r="144" spans="1:44" ht="15.75" x14ac:dyDescent="0.25">
      <c r="A144" s="166" t="s">
        <v>191</v>
      </c>
      <c r="B144" s="164"/>
      <c r="C144" s="164"/>
      <c r="D144" s="164"/>
      <c r="E144" s="164"/>
      <c r="F144" s="164"/>
      <c r="M144" s="178"/>
      <c r="N144" s="78" t="s">
        <v>641</v>
      </c>
      <c r="O144" s="187"/>
      <c r="P144" s="185"/>
      <c r="Q144" s="188"/>
      <c r="R144" s="188"/>
      <c r="S144" s="188"/>
      <c r="T144" s="188"/>
      <c r="U144" s="188"/>
      <c r="V144" s="188"/>
      <c r="W144" s="189"/>
      <c r="X144" s="188"/>
      <c r="Y144" s="189"/>
      <c r="Z144" s="189"/>
      <c r="AA144" s="185"/>
      <c r="AB144" s="189"/>
      <c r="AC144" s="189"/>
      <c r="AD144" s="189"/>
      <c r="AE144" s="206"/>
      <c r="AF144" s="200"/>
      <c r="AG144" s="200"/>
      <c r="AH144" s="200"/>
      <c r="AI144" s="200"/>
      <c r="AJ144" s="200"/>
      <c r="AK144" s="189"/>
      <c r="AL144" s="178"/>
      <c r="AM144" s="178"/>
      <c r="AN144" s="178"/>
      <c r="AO144" s="178"/>
      <c r="AP144" s="135"/>
      <c r="AQ144" s="135"/>
      <c r="AR144" s="135"/>
    </row>
    <row r="145" spans="1:44" ht="15.75" x14ac:dyDescent="0.25">
      <c r="A145" s="166" t="s">
        <v>192</v>
      </c>
      <c r="B145" s="164"/>
      <c r="C145" s="164"/>
      <c r="D145" s="164"/>
      <c r="E145" s="164"/>
      <c r="F145" s="164"/>
      <c r="M145" s="178"/>
      <c r="N145" s="78" t="s">
        <v>642</v>
      </c>
      <c r="O145" s="187"/>
      <c r="P145" s="185"/>
      <c r="Q145" s="188"/>
      <c r="R145" s="188"/>
      <c r="S145" s="188"/>
      <c r="T145" s="188"/>
      <c r="U145" s="188"/>
      <c r="V145" s="188"/>
      <c r="W145" s="189"/>
      <c r="X145" s="188"/>
      <c r="Y145" s="189"/>
      <c r="Z145" s="189"/>
      <c r="AA145" s="185"/>
      <c r="AB145" s="189"/>
      <c r="AC145" s="189"/>
      <c r="AD145" s="189"/>
      <c r="AE145" s="206"/>
      <c r="AF145" s="200"/>
      <c r="AG145" s="200"/>
      <c r="AH145" s="200"/>
      <c r="AI145" s="200"/>
      <c r="AJ145" s="200"/>
      <c r="AK145" s="189"/>
      <c r="AL145" s="178"/>
      <c r="AM145" s="178"/>
      <c r="AN145" s="178"/>
      <c r="AO145" s="178"/>
      <c r="AP145" s="135"/>
      <c r="AQ145" s="135"/>
      <c r="AR145" s="135"/>
    </row>
    <row r="146" spans="1:44" ht="15.75" x14ac:dyDescent="0.25">
      <c r="A146" s="166" t="s">
        <v>193</v>
      </c>
      <c r="B146" s="164"/>
      <c r="C146" s="164"/>
      <c r="D146" s="164"/>
      <c r="E146" s="164"/>
      <c r="F146" s="164"/>
      <c r="M146" s="135"/>
      <c r="N146" s="84"/>
      <c r="O146" s="84"/>
      <c r="P146" s="209"/>
      <c r="Q146" s="209"/>
      <c r="R146" s="209"/>
      <c r="S146" s="209"/>
      <c r="T146" s="209"/>
      <c r="U146" s="209"/>
      <c r="V146" s="209"/>
      <c r="W146" s="209"/>
      <c r="X146" s="189"/>
      <c r="Y146" s="188"/>
      <c r="Z146" s="189"/>
      <c r="AA146" s="189"/>
      <c r="AB146" s="189"/>
      <c r="AC146" s="189"/>
      <c r="AD146" s="189"/>
      <c r="AE146" s="206"/>
      <c r="AF146" s="200"/>
      <c r="AG146" s="200"/>
      <c r="AH146" s="200"/>
      <c r="AI146" s="200"/>
      <c r="AJ146" s="200"/>
      <c r="AK146" s="189"/>
      <c r="AL146" s="178"/>
      <c r="AM146" s="178"/>
      <c r="AN146" s="178"/>
      <c r="AO146" s="178"/>
      <c r="AP146" s="135"/>
      <c r="AQ146" s="135"/>
      <c r="AR146" s="135"/>
    </row>
    <row r="147" spans="1:44" ht="15.75" x14ac:dyDescent="0.25">
      <c r="A147" s="166" t="s">
        <v>194</v>
      </c>
      <c r="B147" s="164"/>
      <c r="C147" s="164"/>
      <c r="D147" s="164"/>
      <c r="E147" s="164"/>
      <c r="F147" s="164"/>
      <c r="N147" s="74" t="s">
        <v>643</v>
      </c>
      <c r="O147" s="74"/>
      <c r="P147" s="177"/>
      <c r="Q147" s="177"/>
      <c r="R147" s="177"/>
      <c r="S147" s="177"/>
      <c r="T147" s="177"/>
      <c r="U147" s="177"/>
      <c r="V147" s="177"/>
      <c r="W147" s="177"/>
      <c r="X147" s="189"/>
      <c r="Y147" s="188"/>
      <c r="Z147" s="189"/>
      <c r="AA147" s="189"/>
      <c r="AB147" s="189"/>
      <c r="AC147" s="189"/>
      <c r="AD147" s="189"/>
      <c r="AE147" s="206"/>
      <c r="AF147" s="200"/>
      <c r="AG147" s="200"/>
      <c r="AH147" s="200"/>
      <c r="AI147" s="200"/>
      <c r="AJ147" s="200"/>
      <c r="AK147" s="189"/>
      <c r="AL147" s="178"/>
      <c r="AM147" s="178"/>
      <c r="AN147" s="178"/>
      <c r="AO147" s="178"/>
      <c r="AP147" s="135"/>
      <c r="AQ147" s="135"/>
      <c r="AR147" s="135"/>
    </row>
    <row r="148" spans="1:44" ht="18.75" x14ac:dyDescent="0.25">
      <c r="A148" s="166" t="s">
        <v>195</v>
      </c>
      <c r="B148" s="164"/>
      <c r="C148" s="164"/>
      <c r="D148" s="164"/>
      <c r="E148" s="164"/>
      <c r="F148" s="164"/>
      <c r="M148" s="178"/>
      <c r="N148" s="84"/>
      <c r="O148" s="182"/>
      <c r="P148" s="183"/>
      <c r="Q148" s="189"/>
      <c r="R148" s="189"/>
      <c r="S148" s="189"/>
      <c r="T148" s="189"/>
      <c r="U148" s="189"/>
      <c r="V148" s="189"/>
      <c r="W148" s="189"/>
      <c r="X148" s="189"/>
      <c r="Y148" s="188"/>
      <c r="Z148" s="189"/>
      <c r="AA148" s="189"/>
      <c r="AB148" s="189"/>
      <c r="AC148" s="189"/>
      <c r="AD148" s="189"/>
      <c r="AE148" s="206"/>
      <c r="AF148" s="200"/>
      <c r="AG148" s="200"/>
      <c r="AH148" s="200"/>
      <c r="AI148" s="200"/>
      <c r="AJ148" s="200"/>
      <c r="AK148" s="189"/>
      <c r="AL148" s="178"/>
      <c r="AM148" s="178"/>
      <c r="AN148" s="178"/>
      <c r="AO148" s="178"/>
      <c r="AP148" s="135"/>
      <c r="AQ148" s="135"/>
      <c r="AR148" s="135"/>
    </row>
    <row r="149" spans="1:44" ht="15.75" x14ac:dyDescent="0.25">
      <c r="A149" s="166" t="s">
        <v>196</v>
      </c>
      <c r="B149" s="164"/>
      <c r="C149" s="164"/>
      <c r="D149" s="164"/>
      <c r="E149" s="164"/>
      <c r="F149" s="164"/>
      <c r="M149" s="177"/>
      <c r="N149" s="74" t="s">
        <v>644</v>
      </c>
      <c r="O149" s="84"/>
      <c r="P149" s="184"/>
      <c r="Q149" s="184"/>
      <c r="R149" s="184"/>
      <c r="S149" s="184"/>
      <c r="T149" s="184"/>
      <c r="U149" s="184"/>
      <c r="V149" s="177"/>
      <c r="W149" s="184"/>
      <c r="X149" s="189"/>
      <c r="Y149" s="188"/>
      <c r="Z149" s="189"/>
      <c r="AA149" s="189"/>
      <c r="AB149" s="189"/>
      <c r="AC149" s="189"/>
      <c r="AD149" s="189"/>
      <c r="AE149" s="206"/>
      <c r="AF149" s="200"/>
      <c r="AG149" s="200"/>
      <c r="AH149" s="200"/>
      <c r="AI149" s="200"/>
      <c r="AJ149" s="200"/>
      <c r="AK149" s="189"/>
      <c r="AL149" s="178"/>
      <c r="AM149" s="178"/>
      <c r="AN149" s="178"/>
      <c r="AO149" s="178"/>
      <c r="AP149" s="135"/>
      <c r="AQ149" s="135"/>
      <c r="AR149" s="135"/>
    </row>
    <row r="150" spans="1:44" ht="15.75" x14ac:dyDescent="0.2">
      <c r="A150" s="166" t="s">
        <v>197</v>
      </c>
      <c r="B150" s="164"/>
      <c r="C150" s="164"/>
      <c r="D150" s="164"/>
      <c r="E150" s="164"/>
      <c r="F150" s="164"/>
      <c r="M150" s="195"/>
      <c r="N150" s="79" t="s">
        <v>645</v>
      </c>
      <c r="O150" s="79"/>
      <c r="P150" s="185"/>
      <c r="Q150" s="198"/>
      <c r="R150" s="198"/>
      <c r="S150" s="186"/>
      <c r="T150" s="186"/>
      <c r="U150" s="186"/>
      <c r="V150" s="186"/>
      <c r="W150" s="185"/>
      <c r="X150" s="189"/>
      <c r="Y150" s="188"/>
      <c r="Z150" s="189"/>
      <c r="AA150" s="189"/>
      <c r="AB150" s="189"/>
      <c r="AC150" s="189"/>
      <c r="AD150" s="189"/>
      <c r="AE150" s="206"/>
      <c r="AF150" s="200"/>
      <c r="AG150" s="200"/>
      <c r="AH150" s="200"/>
      <c r="AI150" s="200"/>
      <c r="AJ150" s="200"/>
      <c r="AK150" s="189"/>
      <c r="AL150" s="178"/>
      <c r="AM150" s="178"/>
      <c r="AN150" s="178"/>
      <c r="AO150" s="178"/>
      <c r="AP150" s="135"/>
      <c r="AQ150" s="135"/>
      <c r="AR150" s="135"/>
    </row>
    <row r="151" spans="1:44" ht="15.75" x14ac:dyDescent="0.25">
      <c r="A151" s="166" t="s">
        <v>198</v>
      </c>
      <c r="B151" s="164"/>
      <c r="C151" s="164"/>
      <c r="D151" s="164"/>
      <c r="E151" s="164"/>
      <c r="F151" s="164"/>
      <c r="M151" s="210"/>
      <c r="N151" s="78" t="s">
        <v>646</v>
      </c>
      <c r="O151" s="187"/>
      <c r="P151" s="185"/>
      <c r="Q151" s="211"/>
      <c r="R151" s="211"/>
      <c r="S151" s="212"/>
      <c r="T151" s="212"/>
      <c r="U151" s="212"/>
      <c r="V151" s="186"/>
      <c r="W151" s="185"/>
      <c r="X151" s="189"/>
      <c r="Y151" s="188"/>
      <c r="Z151" s="189"/>
      <c r="AA151" s="189"/>
      <c r="AB151" s="189"/>
      <c r="AC151" s="189"/>
      <c r="AD151" s="189"/>
      <c r="AE151" s="206"/>
      <c r="AF151" s="200"/>
      <c r="AG151" s="200"/>
      <c r="AH151" s="200"/>
      <c r="AI151" s="200"/>
      <c r="AJ151" s="200"/>
      <c r="AK151" s="189"/>
      <c r="AL151" s="178"/>
      <c r="AM151" s="178"/>
      <c r="AN151" s="178"/>
      <c r="AO151" s="178"/>
      <c r="AP151" s="135"/>
      <c r="AQ151" s="135"/>
      <c r="AR151" s="135"/>
    </row>
    <row r="152" spans="1:44" ht="15.75" x14ac:dyDescent="0.25">
      <c r="A152" s="166" t="s">
        <v>199</v>
      </c>
      <c r="B152" s="164"/>
      <c r="C152" s="164"/>
      <c r="D152" s="164"/>
      <c r="E152" s="164"/>
      <c r="F152" s="164"/>
      <c r="M152" s="213"/>
      <c r="N152" s="78" t="s">
        <v>647</v>
      </c>
      <c r="O152" s="187"/>
      <c r="P152" s="185"/>
      <c r="Q152" s="214"/>
      <c r="R152" s="214"/>
      <c r="S152" s="215"/>
      <c r="T152" s="215"/>
      <c r="U152" s="215"/>
      <c r="V152" s="189"/>
      <c r="W152" s="185"/>
      <c r="X152" s="189"/>
      <c r="Y152" s="188"/>
      <c r="Z152" s="189"/>
      <c r="AA152" s="189"/>
      <c r="AB152" s="189"/>
      <c r="AC152" s="189"/>
      <c r="AD152" s="189"/>
      <c r="AE152" s="206"/>
      <c r="AF152" s="200"/>
      <c r="AG152" s="200"/>
      <c r="AH152" s="200"/>
      <c r="AI152" s="200"/>
      <c r="AJ152" s="200"/>
      <c r="AK152" s="189"/>
      <c r="AL152" s="178"/>
      <c r="AM152" s="178"/>
      <c r="AN152" s="178"/>
      <c r="AO152" s="178"/>
      <c r="AP152" s="135"/>
      <c r="AQ152" s="135"/>
      <c r="AR152" s="135"/>
    </row>
    <row r="153" spans="1:44" ht="15.75" x14ac:dyDescent="0.25">
      <c r="A153" s="166" t="s">
        <v>200</v>
      </c>
      <c r="B153" s="164"/>
      <c r="C153" s="164"/>
      <c r="D153" s="164"/>
      <c r="E153" s="164"/>
      <c r="F153" s="164"/>
      <c r="M153" s="213"/>
      <c r="N153" s="78" t="s">
        <v>648</v>
      </c>
      <c r="O153" s="187"/>
      <c r="P153" s="185"/>
      <c r="Q153" s="214"/>
      <c r="R153" s="214"/>
      <c r="S153" s="215"/>
      <c r="T153" s="215"/>
      <c r="U153" s="215"/>
      <c r="V153" s="189"/>
      <c r="W153" s="185"/>
      <c r="X153" s="189"/>
      <c r="Y153" s="188"/>
      <c r="Z153" s="189"/>
      <c r="AA153" s="189"/>
      <c r="AB153" s="189"/>
      <c r="AC153" s="189"/>
      <c r="AD153" s="189"/>
      <c r="AE153" s="206"/>
      <c r="AF153" s="200"/>
      <c r="AG153" s="200"/>
      <c r="AH153" s="200"/>
      <c r="AI153" s="200"/>
      <c r="AJ153" s="200"/>
      <c r="AK153" s="189"/>
      <c r="AL153" s="178"/>
      <c r="AM153" s="178"/>
      <c r="AN153" s="178"/>
      <c r="AO153" s="178"/>
      <c r="AP153" s="135"/>
      <c r="AQ153" s="135"/>
      <c r="AR153" s="135"/>
    </row>
    <row r="154" spans="1:44" ht="15.75" x14ac:dyDescent="0.25">
      <c r="A154" s="166" t="s">
        <v>201</v>
      </c>
      <c r="B154" s="164"/>
      <c r="C154" s="164"/>
      <c r="D154" s="164"/>
      <c r="E154" s="164"/>
      <c r="F154" s="164"/>
      <c r="M154" s="213"/>
      <c r="N154" s="78" t="s">
        <v>649</v>
      </c>
      <c r="O154" s="187"/>
      <c r="P154" s="185"/>
      <c r="Q154" s="214"/>
      <c r="R154" s="214"/>
      <c r="S154" s="215"/>
      <c r="T154" s="215"/>
      <c r="U154" s="215"/>
      <c r="V154" s="189"/>
      <c r="W154" s="185"/>
      <c r="X154" s="189"/>
      <c r="Y154" s="188"/>
      <c r="Z154" s="189"/>
      <c r="AA154" s="189"/>
      <c r="AB154" s="189"/>
      <c r="AC154" s="189"/>
      <c r="AD154" s="189"/>
      <c r="AE154" s="206"/>
      <c r="AF154" s="200"/>
      <c r="AG154" s="200"/>
      <c r="AH154" s="200"/>
      <c r="AI154" s="200"/>
      <c r="AJ154" s="200"/>
      <c r="AK154" s="189"/>
      <c r="AL154" s="178"/>
      <c r="AM154" s="178"/>
      <c r="AN154" s="178"/>
      <c r="AO154" s="178"/>
      <c r="AP154" s="135"/>
      <c r="AQ154" s="135"/>
      <c r="AR154" s="135"/>
    </row>
    <row r="155" spans="1:44" ht="15.75" x14ac:dyDescent="0.25">
      <c r="A155" s="166" t="s">
        <v>202</v>
      </c>
      <c r="B155" s="164"/>
      <c r="C155" s="164"/>
      <c r="D155" s="164"/>
      <c r="E155" s="164"/>
      <c r="F155" s="164"/>
      <c r="M155" s="213"/>
      <c r="N155" s="78" t="s">
        <v>650</v>
      </c>
      <c r="O155" s="187"/>
      <c r="P155" s="185"/>
      <c r="Q155" s="214"/>
      <c r="R155" s="214"/>
      <c r="S155" s="215"/>
      <c r="T155" s="215"/>
      <c r="U155" s="215"/>
      <c r="V155" s="189"/>
      <c r="W155" s="185"/>
      <c r="X155" s="189"/>
      <c r="Y155" s="188"/>
      <c r="Z155" s="189"/>
      <c r="AA155" s="189"/>
      <c r="AB155" s="189"/>
      <c r="AC155" s="189"/>
      <c r="AD155" s="189"/>
      <c r="AE155" s="206"/>
      <c r="AF155" s="200"/>
      <c r="AG155" s="200"/>
      <c r="AH155" s="200"/>
      <c r="AI155" s="200"/>
      <c r="AJ155" s="200"/>
      <c r="AK155" s="189"/>
      <c r="AL155" s="178"/>
      <c r="AM155" s="178"/>
      <c r="AN155" s="178"/>
      <c r="AO155" s="178"/>
      <c r="AP155" s="135"/>
      <c r="AQ155" s="135"/>
      <c r="AR155" s="135"/>
    </row>
    <row r="156" spans="1:44" ht="15.75" x14ac:dyDescent="0.25">
      <c r="A156" s="166" t="s">
        <v>203</v>
      </c>
      <c r="B156" s="164"/>
      <c r="C156" s="164"/>
      <c r="D156" s="164"/>
      <c r="E156" s="164"/>
      <c r="F156" s="164"/>
      <c r="M156" s="210"/>
      <c r="N156" s="78" t="s">
        <v>651</v>
      </c>
      <c r="O156" s="187"/>
      <c r="P156" s="185"/>
      <c r="Q156" s="211"/>
      <c r="R156" s="211"/>
      <c r="S156" s="212"/>
      <c r="T156" s="212"/>
      <c r="U156" s="212"/>
      <c r="V156" s="186"/>
      <c r="W156" s="185"/>
      <c r="X156" s="189"/>
      <c r="Y156" s="188"/>
      <c r="Z156" s="189"/>
      <c r="AA156" s="189"/>
      <c r="AB156" s="189"/>
      <c r="AC156" s="189"/>
      <c r="AD156" s="189"/>
      <c r="AE156" s="206"/>
      <c r="AF156" s="200"/>
      <c r="AG156" s="200"/>
      <c r="AH156" s="200"/>
      <c r="AI156" s="200"/>
      <c r="AJ156" s="200"/>
      <c r="AK156" s="189"/>
      <c r="AL156" s="178"/>
      <c r="AM156" s="178"/>
      <c r="AN156" s="178"/>
      <c r="AO156" s="178"/>
      <c r="AP156" s="135"/>
      <c r="AQ156" s="135"/>
      <c r="AR156" s="135"/>
    </row>
    <row r="157" spans="1:44" ht="15.75" x14ac:dyDescent="0.25">
      <c r="A157" s="166" t="s">
        <v>204</v>
      </c>
      <c r="B157" s="164"/>
      <c r="C157" s="164"/>
      <c r="D157" s="164"/>
      <c r="E157" s="164"/>
      <c r="F157" s="164"/>
      <c r="M157" s="210"/>
      <c r="N157" s="79" t="s">
        <v>652</v>
      </c>
      <c r="O157" s="80"/>
      <c r="P157" s="185"/>
      <c r="Q157" s="200"/>
      <c r="R157" s="200"/>
      <c r="S157" s="200"/>
      <c r="T157" s="208"/>
      <c r="U157" s="200"/>
      <c r="V157" s="186"/>
      <c r="W157" s="185"/>
      <c r="X157" s="189"/>
      <c r="Y157" s="188"/>
      <c r="Z157" s="189"/>
      <c r="AA157" s="189"/>
      <c r="AB157" s="189"/>
      <c r="AC157" s="189"/>
      <c r="AD157" s="189"/>
      <c r="AE157" s="206"/>
      <c r="AF157" s="200"/>
      <c r="AG157" s="200"/>
      <c r="AH157" s="200"/>
      <c r="AI157" s="200"/>
      <c r="AJ157" s="200"/>
      <c r="AK157" s="189"/>
      <c r="AL157" s="178"/>
      <c r="AM157" s="178"/>
      <c r="AN157" s="178"/>
      <c r="AO157" s="178"/>
      <c r="AP157" s="135"/>
      <c r="AQ157" s="135"/>
      <c r="AR157" s="135"/>
    </row>
    <row r="158" spans="1:44" ht="15.75" x14ac:dyDescent="0.25">
      <c r="A158" s="166" t="s">
        <v>205</v>
      </c>
      <c r="B158" s="164"/>
      <c r="C158" s="164"/>
      <c r="D158" s="164"/>
      <c r="E158" s="164"/>
      <c r="F158" s="164"/>
      <c r="M158" s="216"/>
      <c r="N158" s="78" t="s">
        <v>653</v>
      </c>
      <c r="O158" s="187"/>
      <c r="P158" s="185"/>
      <c r="Q158" s="214"/>
      <c r="R158" s="214"/>
      <c r="S158" s="214"/>
      <c r="T158" s="214"/>
      <c r="U158" s="214"/>
      <c r="V158" s="189"/>
      <c r="W158" s="189"/>
      <c r="X158" s="189"/>
      <c r="Y158" s="188"/>
      <c r="Z158" s="189"/>
      <c r="AA158" s="189"/>
      <c r="AB158" s="189"/>
      <c r="AC158" s="189"/>
      <c r="AD158" s="189"/>
      <c r="AE158" s="206"/>
      <c r="AF158" s="200"/>
      <c r="AG158" s="200"/>
      <c r="AH158" s="200"/>
      <c r="AI158" s="200"/>
      <c r="AJ158" s="200"/>
      <c r="AK158" s="189"/>
      <c r="AL158" s="178"/>
      <c r="AM158" s="178"/>
      <c r="AN158" s="178"/>
      <c r="AO158" s="178"/>
      <c r="AP158" s="135"/>
      <c r="AQ158" s="135"/>
      <c r="AR158" s="135"/>
    </row>
    <row r="159" spans="1:44" ht="15.75" x14ac:dyDescent="0.25">
      <c r="A159" s="166" t="s">
        <v>206</v>
      </c>
      <c r="B159" s="164"/>
      <c r="C159" s="164"/>
      <c r="D159" s="164"/>
      <c r="E159" s="164"/>
      <c r="F159" s="164"/>
      <c r="M159" s="217"/>
      <c r="N159" s="78" t="s">
        <v>654</v>
      </c>
      <c r="O159" s="187"/>
      <c r="P159" s="185"/>
      <c r="Q159" s="214"/>
      <c r="R159" s="214"/>
      <c r="S159" s="214"/>
      <c r="T159" s="214"/>
      <c r="U159" s="214"/>
      <c r="V159" s="189"/>
      <c r="W159" s="189"/>
      <c r="X159" s="189"/>
      <c r="Y159" s="188"/>
      <c r="Z159" s="189"/>
      <c r="AA159" s="189"/>
      <c r="AB159" s="189"/>
      <c r="AC159" s="189"/>
      <c r="AD159" s="189"/>
      <c r="AE159" s="206"/>
      <c r="AF159" s="200"/>
      <c r="AG159" s="200"/>
      <c r="AH159" s="200"/>
      <c r="AI159" s="200"/>
      <c r="AJ159" s="200"/>
      <c r="AK159" s="189"/>
      <c r="AL159" s="178"/>
      <c r="AM159" s="178"/>
      <c r="AN159" s="178"/>
      <c r="AO159" s="178"/>
      <c r="AP159" s="135"/>
      <c r="AQ159" s="135"/>
      <c r="AR159" s="135"/>
    </row>
    <row r="160" spans="1:44" ht="15.75" x14ac:dyDescent="0.25">
      <c r="A160" s="166" t="s">
        <v>207</v>
      </c>
      <c r="B160" s="164"/>
      <c r="C160" s="164"/>
      <c r="D160" s="164"/>
      <c r="E160" s="164"/>
      <c r="F160" s="164"/>
      <c r="M160" s="217"/>
      <c r="N160" s="78" t="s">
        <v>655</v>
      </c>
      <c r="O160" s="187"/>
      <c r="P160" s="185"/>
      <c r="Q160" s="214"/>
      <c r="R160" s="214"/>
      <c r="S160" s="214"/>
      <c r="T160" s="214"/>
      <c r="U160" s="214"/>
      <c r="V160" s="189"/>
      <c r="W160" s="189"/>
      <c r="X160" s="189"/>
      <c r="Y160" s="188"/>
      <c r="Z160" s="189"/>
      <c r="AA160" s="189"/>
      <c r="AB160" s="189"/>
      <c r="AC160" s="189"/>
      <c r="AD160" s="189"/>
      <c r="AE160" s="206"/>
      <c r="AF160" s="200"/>
      <c r="AG160" s="200"/>
      <c r="AH160" s="200"/>
      <c r="AI160" s="200"/>
      <c r="AJ160" s="200"/>
      <c r="AK160" s="189"/>
      <c r="AL160" s="178"/>
      <c r="AM160" s="178"/>
      <c r="AN160" s="178"/>
      <c r="AO160" s="178"/>
      <c r="AP160" s="135"/>
      <c r="AQ160" s="135"/>
      <c r="AR160" s="135"/>
    </row>
    <row r="161" spans="1:44" ht="15.75" x14ac:dyDescent="0.25">
      <c r="A161" s="166" t="s">
        <v>208</v>
      </c>
      <c r="B161" s="164"/>
      <c r="C161" s="164"/>
      <c r="D161" s="164"/>
      <c r="E161" s="164"/>
      <c r="F161" s="164"/>
      <c r="M161" s="217"/>
      <c r="N161" s="78" t="s">
        <v>656</v>
      </c>
      <c r="O161" s="187"/>
      <c r="P161" s="185"/>
      <c r="Q161" s="214"/>
      <c r="R161" s="214"/>
      <c r="S161" s="214"/>
      <c r="T161" s="214"/>
      <c r="U161" s="214"/>
      <c r="V161" s="189"/>
      <c r="W161" s="189"/>
      <c r="X161" s="189"/>
      <c r="Y161" s="188"/>
      <c r="Z161" s="189"/>
      <c r="AA161" s="189"/>
      <c r="AB161" s="189"/>
      <c r="AC161" s="189"/>
      <c r="AD161" s="189"/>
      <c r="AE161" s="206"/>
      <c r="AF161" s="200"/>
      <c r="AG161" s="200"/>
      <c r="AH161" s="200"/>
      <c r="AI161" s="200"/>
      <c r="AJ161" s="200"/>
      <c r="AK161" s="189"/>
      <c r="AL161" s="178"/>
      <c r="AM161" s="178"/>
      <c r="AN161" s="178"/>
      <c r="AO161" s="178"/>
      <c r="AP161" s="135"/>
      <c r="AQ161" s="135"/>
      <c r="AR161" s="135"/>
    </row>
    <row r="162" spans="1:44" ht="15.75" x14ac:dyDescent="0.25">
      <c r="A162" s="166" t="s">
        <v>209</v>
      </c>
      <c r="B162" s="164"/>
      <c r="C162" s="164"/>
      <c r="D162" s="164"/>
      <c r="E162" s="164"/>
      <c r="F162" s="164"/>
      <c r="M162" s="217"/>
      <c r="N162" s="78" t="s">
        <v>657</v>
      </c>
      <c r="O162" s="187"/>
      <c r="P162" s="185"/>
      <c r="Q162" s="214"/>
      <c r="R162" s="214"/>
      <c r="S162" s="214"/>
      <c r="T162" s="214"/>
      <c r="U162" s="214"/>
      <c r="V162" s="189"/>
      <c r="W162" s="189"/>
      <c r="X162" s="189"/>
      <c r="Y162" s="188"/>
      <c r="Z162" s="189"/>
      <c r="AA162" s="189"/>
      <c r="AB162" s="189"/>
      <c r="AC162" s="189"/>
      <c r="AD162" s="189"/>
      <c r="AE162" s="206"/>
      <c r="AF162" s="200"/>
      <c r="AG162" s="200"/>
      <c r="AH162" s="200"/>
      <c r="AI162" s="200"/>
      <c r="AJ162" s="200"/>
      <c r="AK162" s="189"/>
      <c r="AL162" s="178"/>
      <c r="AM162" s="178"/>
      <c r="AN162" s="178"/>
      <c r="AO162" s="178"/>
      <c r="AP162" s="135"/>
      <c r="AQ162" s="135"/>
      <c r="AR162" s="135"/>
    </row>
    <row r="163" spans="1:44" ht="15.75" x14ac:dyDescent="0.25">
      <c r="A163" s="166" t="s">
        <v>210</v>
      </c>
      <c r="B163" s="164"/>
      <c r="C163" s="164"/>
      <c r="D163" s="164"/>
      <c r="E163" s="164"/>
      <c r="F163" s="164"/>
      <c r="M163" s="217"/>
      <c r="N163" s="78" t="s">
        <v>658</v>
      </c>
      <c r="O163" s="187"/>
      <c r="P163" s="185"/>
      <c r="Q163" s="214"/>
      <c r="R163" s="214"/>
      <c r="S163" s="214"/>
      <c r="T163" s="214"/>
      <c r="U163" s="214"/>
      <c r="V163" s="189"/>
      <c r="W163" s="189"/>
      <c r="X163" s="189"/>
      <c r="Y163" s="188"/>
      <c r="Z163" s="189"/>
      <c r="AA163" s="189"/>
      <c r="AB163" s="189"/>
      <c r="AC163" s="189"/>
      <c r="AD163" s="189"/>
      <c r="AE163" s="206"/>
      <c r="AF163" s="200"/>
      <c r="AG163" s="200"/>
      <c r="AH163" s="200"/>
      <c r="AI163" s="200"/>
      <c r="AJ163" s="200"/>
      <c r="AK163" s="189"/>
      <c r="AL163" s="178"/>
      <c r="AM163" s="178"/>
      <c r="AN163" s="178"/>
      <c r="AO163" s="178"/>
      <c r="AP163" s="135"/>
      <c r="AQ163" s="135"/>
      <c r="AR163" s="135"/>
    </row>
    <row r="164" spans="1:44" ht="15.75" x14ac:dyDescent="0.25">
      <c r="A164" s="166" t="s">
        <v>211</v>
      </c>
      <c r="B164" s="164"/>
      <c r="C164" s="164"/>
      <c r="D164" s="164"/>
      <c r="E164" s="164"/>
      <c r="F164" s="164"/>
      <c r="M164" s="217"/>
      <c r="N164" s="78" t="s">
        <v>659</v>
      </c>
      <c r="O164" s="187"/>
      <c r="P164" s="185"/>
      <c r="Q164" s="214"/>
      <c r="R164" s="214"/>
      <c r="S164" s="214"/>
      <c r="T164" s="214"/>
      <c r="U164" s="214"/>
      <c r="V164" s="189"/>
      <c r="W164" s="189"/>
      <c r="X164" s="189"/>
      <c r="Y164" s="188"/>
      <c r="Z164" s="189"/>
      <c r="AA164" s="189"/>
      <c r="AB164" s="189"/>
      <c r="AC164" s="189"/>
      <c r="AD164" s="189"/>
      <c r="AE164" s="206"/>
      <c r="AF164" s="200"/>
      <c r="AG164" s="200"/>
      <c r="AH164" s="200"/>
      <c r="AI164" s="200"/>
      <c r="AJ164" s="200"/>
      <c r="AK164" s="189"/>
      <c r="AL164" s="178"/>
      <c r="AM164" s="178"/>
      <c r="AN164" s="178"/>
      <c r="AO164" s="178"/>
      <c r="AP164" s="135"/>
      <c r="AQ164" s="135"/>
      <c r="AR164" s="135"/>
    </row>
    <row r="165" spans="1:44" ht="15.75" x14ac:dyDescent="0.2">
      <c r="A165" s="166" t="s">
        <v>212</v>
      </c>
      <c r="B165" s="164"/>
      <c r="C165" s="164"/>
      <c r="D165" s="164"/>
      <c r="E165" s="164"/>
      <c r="F165" s="164"/>
      <c r="M165" s="217"/>
      <c r="N165" s="79" t="s">
        <v>660</v>
      </c>
      <c r="O165" s="86"/>
      <c r="P165" s="185"/>
      <c r="Q165" s="200"/>
      <c r="R165" s="200"/>
      <c r="S165" s="189"/>
      <c r="T165" s="189"/>
      <c r="U165" s="189"/>
      <c r="V165" s="189"/>
      <c r="W165" s="189"/>
      <c r="X165" s="189"/>
      <c r="Y165" s="188"/>
      <c r="Z165" s="189"/>
      <c r="AA165" s="189"/>
      <c r="AB165" s="189"/>
      <c r="AC165" s="189"/>
      <c r="AD165" s="189"/>
      <c r="AE165" s="206"/>
      <c r="AF165" s="200"/>
      <c r="AG165" s="200"/>
      <c r="AH165" s="200"/>
      <c r="AI165" s="200"/>
      <c r="AJ165" s="200"/>
      <c r="AK165" s="189"/>
      <c r="AL165" s="178"/>
      <c r="AM165" s="178"/>
      <c r="AN165" s="178"/>
      <c r="AO165" s="178"/>
      <c r="AP165" s="135"/>
      <c r="AQ165" s="135"/>
      <c r="AR165" s="135"/>
    </row>
    <row r="166" spans="1:44" ht="15.75" x14ac:dyDescent="0.25">
      <c r="A166" s="166" t="s">
        <v>213</v>
      </c>
      <c r="B166" s="164"/>
      <c r="C166" s="164"/>
      <c r="D166" s="164"/>
      <c r="E166" s="164"/>
      <c r="F166" s="164"/>
      <c r="M166" s="217"/>
      <c r="N166" s="78" t="s">
        <v>661</v>
      </c>
      <c r="O166" s="187"/>
      <c r="P166" s="185"/>
      <c r="Q166" s="185"/>
      <c r="R166" s="200"/>
      <c r="S166" s="189"/>
      <c r="T166" s="189"/>
      <c r="U166" s="189"/>
      <c r="V166" s="189"/>
      <c r="W166" s="189"/>
      <c r="X166" s="189"/>
      <c r="Y166" s="188"/>
      <c r="Z166" s="189"/>
      <c r="AA166" s="189"/>
      <c r="AB166" s="189"/>
      <c r="AC166" s="189"/>
      <c r="AD166" s="189"/>
      <c r="AE166" s="206"/>
      <c r="AF166" s="200"/>
      <c r="AG166" s="200"/>
      <c r="AH166" s="200"/>
      <c r="AI166" s="200"/>
      <c r="AJ166" s="200"/>
      <c r="AK166" s="189"/>
      <c r="AL166" s="178"/>
      <c r="AM166" s="178"/>
      <c r="AN166" s="178"/>
      <c r="AO166" s="178"/>
      <c r="AP166" s="135"/>
      <c r="AQ166" s="135"/>
      <c r="AR166" s="135"/>
    </row>
    <row r="167" spans="1:44" ht="15.75" x14ac:dyDescent="0.25">
      <c r="A167" s="166" t="s">
        <v>214</v>
      </c>
      <c r="B167" s="164"/>
      <c r="C167" s="164"/>
      <c r="D167" s="164"/>
      <c r="E167" s="164"/>
      <c r="F167" s="164"/>
      <c r="M167" s="217"/>
      <c r="N167" s="78" t="s">
        <v>662</v>
      </c>
      <c r="O167" s="187"/>
      <c r="P167" s="185"/>
      <c r="Q167" s="185"/>
      <c r="R167" s="200"/>
      <c r="S167" s="189"/>
      <c r="T167" s="189"/>
      <c r="U167" s="189"/>
      <c r="V167" s="189"/>
      <c r="W167" s="189"/>
      <c r="X167" s="189"/>
      <c r="Y167" s="188"/>
      <c r="Z167" s="189"/>
      <c r="AA167" s="189"/>
      <c r="AB167" s="189"/>
      <c r="AC167" s="189"/>
      <c r="AD167" s="189"/>
      <c r="AE167" s="206"/>
      <c r="AF167" s="200"/>
      <c r="AG167" s="200"/>
      <c r="AH167" s="200"/>
      <c r="AI167" s="200"/>
      <c r="AJ167" s="200"/>
      <c r="AK167" s="189"/>
      <c r="AL167" s="178"/>
      <c r="AM167" s="178"/>
      <c r="AN167" s="178"/>
      <c r="AO167" s="178"/>
      <c r="AP167" s="135"/>
      <c r="AQ167" s="135"/>
      <c r="AR167" s="135"/>
    </row>
    <row r="168" spans="1:44" ht="15.75" x14ac:dyDescent="0.25">
      <c r="A168" s="166" t="s">
        <v>215</v>
      </c>
      <c r="B168" s="164"/>
      <c r="C168" s="164"/>
      <c r="D168" s="164"/>
      <c r="E168" s="164"/>
      <c r="F168" s="164"/>
      <c r="M168" s="217"/>
      <c r="N168" s="78" t="s">
        <v>663</v>
      </c>
      <c r="O168" s="187"/>
      <c r="P168" s="185"/>
      <c r="Q168" s="185"/>
      <c r="R168" s="200"/>
      <c r="S168" s="189"/>
      <c r="T168" s="189"/>
      <c r="U168" s="189"/>
      <c r="V168" s="189"/>
      <c r="W168" s="189"/>
      <c r="X168" s="189"/>
      <c r="Y168" s="188"/>
      <c r="Z168" s="189"/>
      <c r="AA168" s="189"/>
      <c r="AB168" s="189"/>
      <c r="AC168" s="189"/>
      <c r="AD168" s="189"/>
      <c r="AE168" s="206"/>
      <c r="AF168" s="200"/>
      <c r="AG168" s="200"/>
      <c r="AH168" s="200"/>
      <c r="AI168" s="200"/>
      <c r="AJ168" s="200"/>
      <c r="AK168" s="189"/>
      <c r="AL168" s="178"/>
      <c r="AM168" s="178"/>
      <c r="AN168" s="178"/>
      <c r="AO168" s="178"/>
      <c r="AP168" s="135"/>
      <c r="AQ168" s="135"/>
      <c r="AR168" s="135"/>
    </row>
    <row r="169" spans="1:44" ht="15.75" x14ac:dyDescent="0.25">
      <c r="A169" s="166" t="s">
        <v>216</v>
      </c>
      <c r="B169" s="164"/>
      <c r="C169" s="164"/>
      <c r="D169" s="164"/>
      <c r="E169" s="164"/>
      <c r="F169" s="164"/>
      <c r="M169" s="217"/>
      <c r="N169" s="78" t="s">
        <v>664</v>
      </c>
      <c r="O169" s="187"/>
      <c r="P169" s="185"/>
      <c r="Q169" s="185"/>
      <c r="R169" s="200"/>
      <c r="S169" s="189"/>
      <c r="T169" s="189"/>
      <c r="U169" s="189"/>
      <c r="V169" s="189"/>
      <c r="W169" s="189"/>
      <c r="X169" s="209"/>
      <c r="Y169" s="209"/>
      <c r="Z169" s="209"/>
      <c r="AA169" s="209"/>
      <c r="AB169" s="209"/>
      <c r="AC169" s="209"/>
      <c r="AD169" s="209"/>
      <c r="AE169" s="209"/>
      <c r="AF169" s="209"/>
      <c r="AG169" s="209"/>
      <c r="AH169" s="209"/>
      <c r="AI169" s="209"/>
      <c r="AJ169" s="135"/>
      <c r="AK169" s="135"/>
      <c r="AL169" s="135"/>
      <c r="AM169" s="135"/>
      <c r="AN169" s="135"/>
      <c r="AO169" s="135"/>
      <c r="AP169" s="135"/>
      <c r="AQ169" s="135"/>
      <c r="AR169" s="135"/>
    </row>
    <row r="170" spans="1:44" ht="15.75" x14ac:dyDescent="0.25">
      <c r="A170" s="166" t="s">
        <v>217</v>
      </c>
      <c r="B170" s="164"/>
      <c r="C170" s="164"/>
      <c r="D170" s="164"/>
      <c r="E170" s="164"/>
      <c r="F170" s="164"/>
      <c r="M170" s="217"/>
      <c r="N170" s="78" t="s">
        <v>665</v>
      </c>
      <c r="O170" s="187"/>
      <c r="P170" s="185"/>
      <c r="Q170" s="185"/>
      <c r="R170" s="200"/>
      <c r="S170" s="189"/>
      <c r="T170" s="189"/>
      <c r="U170" s="189"/>
      <c r="V170" s="189"/>
      <c r="W170" s="189"/>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row>
    <row r="171" spans="1:44" ht="15.75" x14ac:dyDescent="0.25">
      <c r="A171" s="166" t="s">
        <v>218</v>
      </c>
      <c r="B171" s="164"/>
      <c r="C171" s="164"/>
      <c r="D171" s="164"/>
      <c r="E171" s="164"/>
      <c r="F171" s="164"/>
      <c r="M171" s="217"/>
      <c r="N171" s="78" t="s">
        <v>666</v>
      </c>
      <c r="O171" s="187"/>
      <c r="P171" s="185"/>
      <c r="Q171" s="185"/>
      <c r="R171" s="200"/>
      <c r="S171" s="189"/>
      <c r="T171" s="189"/>
      <c r="U171" s="189"/>
      <c r="V171" s="189"/>
      <c r="W171" s="189"/>
      <c r="X171" s="189"/>
      <c r="Y171" s="189"/>
      <c r="Z171" s="189"/>
      <c r="AA171" s="189"/>
      <c r="AB171" s="189"/>
      <c r="AC171" s="189"/>
      <c r="AD171" s="189"/>
      <c r="AE171" s="189"/>
      <c r="AF171" s="189"/>
      <c r="AG171" s="189"/>
      <c r="AH171" s="189"/>
      <c r="AI171" s="189"/>
      <c r="AJ171" s="178"/>
      <c r="AK171" s="178"/>
      <c r="AL171" s="178"/>
      <c r="AM171" s="178"/>
      <c r="AN171" s="178"/>
      <c r="AO171" s="178"/>
      <c r="AP171" s="178"/>
      <c r="AQ171" s="178"/>
      <c r="AR171" s="178"/>
    </row>
    <row r="172" spans="1:44" ht="15.75" x14ac:dyDescent="0.25">
      <c r="A172" s="166" t="s">
        <v>219</v>
      </c>
      <c r="B172" s="164"/>
      <c r="C172" s="164"/>
      <c r="D172" s="164"/>
      <c r="E172" s="164"/>
      <c r="F172" s="164"/>
      <c r="M172" s="217"/>
      <c r="N172" s="78" t="s">
        <v>667</v>
      </c>
      <c r="O172" s="187"/>
      <c r="P172" s="185"/>
      <c r="Q172" s="185"/>
      <c r="R172" s="200"/>
      <c r="S172" s="189"/>
      <c r="T172" s="189"/>
      <c r="U172" s="189"/>
      <c r="V172" s="189"/>
      <c r="W172" s="189"/>
      <c r="X172" s="184"/>
      <c r="Y172" s="184"/>
      <c r="Z172" s="184"/>
      <c r="AA172" s="184"/>
      <c r="AB172" s="184"/>
      <c r="AC172" s="177"/>
      <c r="AD172" s="184"/>
      <c r="AE172" s="184"/>
      <c r="AF172" s="184"/>
      <c r="AG172" s="184"/>
      <c r="AH172" s="184"/>
      <c r="AI172" s="184"/>
      <c r="AJ172" s="184"/>
      <c r="AK172" s="218"/>
      <c r="AL172" s="184"/>
      <c r="AM172" s="184"/>
      <c r="AN172" s="184"/>
      <c r="AO172" s="184"/>
      <c r="AP172" s="184"/>
      <c r="AQ172" s="184"/>
      <c r="AR172" s="178"/>
    </row>
    <row r="173" spans="1:44" ht="15.75" x14ac:dyDescent="0.25">
      <c r="A173" s="166" t="s">
        <v>220</v>
      </c>
      <c r="B173" s="164"/>
      <c r="C173" s="164"/>
      <c r="D173" s="164"/>
      <c r="E173" s="164"/>
      <c r="F173" s="164"/>
      <c r="M173" s="217"/>
      <c r="N173" s="78" t="s">
        <v>668</v>
      </c>
      <c r="O173" s="187"/>
      <c r="P173" s="185"/>
      <c r="Q173" s="185"/>
      <c r="R173" s="200"/>
      <c r="S173" s="189"/>
      <c r="T173" s="189"/>
      <c r="U173" s="189"/>
      <c r="V173" s="189"/>
      <c r="W173" s="189"/>
      <c r="X173" s="185"/>
      <c r="Y173" s="185"/>
      <c r="Z173" s="185"/>
      <c r="AA173" s="185"/>
      <c r="AB173" s="185"/>
      <c r="AC173" s="185"/>
      <c r="AD173" s="185"/>
      <c r="AE173" s="185"/>
      <c r="AF173" s="185"/>
      <c r="AG173" s="185"/>
      <c r="AH173" s="185"/>
      <c r="AI173" s="185"/>
      <c r="AO173" s="178"/>
      <c r="AP173" s="178"/>
      <c r="AQ173" s="178"/>
      <c r="AR173" s="178"/>
    </row>
    <row r="174" spans="1:44" ht="12.75" customHeight="1" x14ac:dyDescent="0.25">
      <c r="A174" s="166" t="s">
        <v>221</v>
      </c>
      <c r="B174" s="164"/>
      <c r="C174" s="164"/>
      <c r="D174" s="164"/>
      <c r="E174" s="164"/>
      <c r="F174" s="164"/>
      <c r="M174" s="217"/>
      <c r="N174" s="78" t="s">
        <v>669</v>
      </c>
      <c r="O174" s="187"/>
      <c r="P174" s="185"/>
      <c r="Q174" s="185"/>
      <c r="R174" s="200"/>
      <c r="S174" s="189"/>
      <c r="T174" s="189"/>
      <c r="U174" s="189"/>
      <c r="V174" s="189"/>
      <c r="W174" s="189"/>
      <c r="X174" s="185"/>
      <c r="Y174" s="185"/>
      <c r="Z174" s="185"/>
      <c r="AA174" s="185"/>
      <c r="AB174" s="185"/>
      <c r="AC174" s="185"/>
      <c r="AD174" s="185"/>
      <c r="AE174" s="185"/>
      <c r="AF174" s="185"/>
      <c r="AG174" s="185"/>
      <c r="AH174" s="185"/>
      <c r="AI174" s="185"/>
      <c r="AO174" s="219"/>
      <c r="AP174" s="219"/>
      <c r="AQ174" s="219"/>
      <c r="AR174" s="219"/>
    </row>
    <row r="175" spans="1:44" ht="15.75" x14ac:dyDescent="0.25">
      <c r="A175" s="166" t="s">
        <v>222</v>
      </c>
      <c r="B175" s="164"/>
      <c r="C175" s="164"/>
      <c r="D175" s="164"/>
      <c r="E175" s="164"/>
      <c r="F175" s="164"/>
      <c r="M175" s="217"/>
      <c r="N175" s="78" t="s">
        <v>670</v>
      </c>
      <c r="O175" s="187"/>
      <c r="P175" s="185"/>
      <c r="Q175" s="185"/>
      <c r="R175" s="200"/>
      <c r="S175" s="189"/>
      <c r="T175" s="189"/>
      <c r="U175" s="189"/>
      <c r="V175" s="189"/>
      <c r="W175" s="189"/>
      <c r="X175" s="185"/>
      <c r="Y175" s="185"/>
      <c r="Z175" s="185"/>
      <c r="AA175" s="185"/>
      <c r="AB175" s="185"/>
      <c r="AC175" s="185"/>
      <c r="AD175" s="185"/>
      <c r="AE175" s="185"/>
      <c r="AF175" s="185"/>
      <c r="AG175" s="185"/>
      <c r="AH175" s="185"/>
      <c r="AI175" s="185"/>
      <c r="AO175" s="219"/>
      <c r="AP175" s="219"/>
      <c r="AQ175" s="219"/>
      <c r="AR175" s="219"/>
    </row>
    <row r="176" spans="1:44" ht="15.75" x14ac:dyDescent="0.25">
      <c r="A176" s="166" t="s">
        <v>223</v>
      </c>
      <c r="B176" s="164"/>
      <c r="C176" s="164"/>
      <c r="D176" s="164"/>
      <c r="E176" s="164"/>
      <c r="F176" s="164"/>
      <c r="M176" s="217"/>
      <c r="N176" s="77" t="s">
        <v>671</v>
      </c>
      <c r="O176" s="187"/>
      <c r="P176" s="185"/>
      <c r="Q176" s="185"/>
      <c r="R176" s="200"/>
      <c r="S176" s="189"/>
      <c r="T176" s="189"/>
      <c r="U176" s="189"/>
      <c r="V176" s="189"/>
      <c r="W176" s="189"/>
      <c r="X176" s="185"/>
      <c r="Y176" s="185"/>
      <c r="Z176" s="185"/>
      <c r="AA176" s="185"/>
      <c r="AB176" s="185"/>
      <c r="AC176" s="185"/>
      <c r="AD176" s="185"/>
      <c r="AE176" s="185"/>
      <c r="AF176" s="185"/>
      <c r="AG176" s="185"/>
      <c r="AH176" s="185"/>
      <c r="AI176" s="185"/>
      <c r="AO176" s="219"/>
      <c r="AP176" s="219"/>
      <c r="AQ176" s="219"/>
      <c r="AR176" s="219"/>
    </row>
    <row r="177" spans="1:44" ht="15.75" x14ac:dyDescent="0.25">
      <c r="A177" s="166" t="s">
        <v>224</v>
      </c>
      <c r="B177" s="164"/>
      <c r="C177" s="164"/>
      <c r="D177" s="164"/>
      <c r="E177" s="164"/>
      <c r="F177" s="164"/>
      <c r="M177" s="217"/>
      <c r="N177" s="80" t="s">
        <v>672</v>
      </c>
      <c r="O177" s="78"/>
      <c r="P177" s="185"/>
      <c r="Q177" s="207"/>
      <c r="R177" s="200"/>
      <c r="S177" s="189"/>
      <c r="T177" s="189"/>
      <c r="U177" s="189"/>
      <c r="V177" s="189"/>
      <c r="W177" s="189"/>
      <c r="X177" s="185"/>
      <c r="Y177" s="185"/>
      <c r="Z177" s="185"/>
      <c r="AA177" s="185"/>
      <c r="AB177" s="185"/>
      <c r="AC177" s="185"/>
      <c r="AD177" s="185"/>
      <c r="AE177" s="185"/>
      <c r="AF177" s="185"/>
      <c r="AG177" s="185"/>
      <c r="AH177" s="185"/>
      <c r="AI177" s="185"/>
      <c r="AM177" s="186"/>
      <c r="AN177" s="220"/>
      <c r="AO177" s="178"/>
      <c r="AP177" s="178"/>
      <c r="AQ177" s="178"/>
      <c r="AR177" s="178"/>
    </row>
    <row r="178" spans="1:44" ht="15.75" x14ac:dyDescent="0.25">
      <c r="A178" s="166" t="s">
        <v>225</v>
      </c>
      <c r="B178" s="164"/>
      <c r="C178" s="164"/>
      <c r="D178" s="164"/>
      <c r="E178" s="164"/>
      <c r="F178" s="164"/>
      <c r="M178" s="217"/>
      <c r="N178" s="78" t="s">
        <v>673</v>
      </c>
      <c r="O178" s="187"/>
      <c r="P178" s="185"/>
      <c r="Q178" s="214"/>
      <c r="R178" s="214"/>
      <c r="S178" s="189"/>
      <c r="T178" s="189"/>
      <c r="U178" s="189"/>
      <c r="V178" s="189"/>
      <c r="W178" s="189"/>
      <c r="X178" s="185"/>
      <c r="Y178" s="185"/>
      <c r="Z178" s="185"/>
      <c r="AA178" s="185"/>
      <c r="AB178" s="185"/>
      <c r="AC178" s="185"/>
      <c r="AD178" s="185"/>
      <c r="AE178" s="185"/>
      <c r="AF178" s="185"/>
      <c r="AG178" s="185"/>
      <c r="AH178" s="185"/>
      <c r="AI178" s="185"/>
      <c r="AM178" s="221"/>
      <c r="AN178" s="205"/>
      <c r="AO178" s="178"/>
      <c r="AP178" s="178"/>
      <c r="AQ178" s="178"/>
      <c r="AR178" s="178"/>
    </row>
    <row r="179" spans="1:44" ht="15.75" x14ac:dyDescent="0.25">
      <c r="A179" s="166" t="s">
        <v>226</v>
      </c>
      <c r="B179" s="164"/>
      <c r="C179" s="164"/>
      <c r="D179" s="164"/>
      <c r="E179" s="164"/>
      <c r="F179" s="164"/>
      <c r="N179" s="187"/>
      <c r="O179" s="187"/>
      <c r="P179" s="185"/>
      <c r="Q179" s="185"/>
      <c r="R179" s="185"/>
      <c r="S179" s="185"/>
      <c r="T179" s="185"/>
      <c r="U179" s="185"/>
      <c r="V179" s="185"/>
      <c r="W179" s="185"/>
      <c r="X179" s="185"/>
      <c r="Y179" s="185"/>
      <c r="Z179" s="185"/>
      <c r="AA179" s="185"/>
      <c r="AB179" s="185"/>
      <c r="AC179" s="185"/>
      <c r="AD179" s="185"/>
      <c r="AE179" s="185"/>
      <c r="AF179" s="185"/>
      <c r="AG179" s="185"/>
      <c r="AH179" s="185"/>
      <c r="AI179" s="185"/>
      <c r="AM179" s="178"/>
      <c r="AN179" s="222"/>
      <c r="AO179" s="178"/>
      <c r="AP179" s="178"/>
      <c r="AQ179" s="178"/>
      <c r="AR179" s="178"/>
    </row>
    <row r="180" spans="1:44" ht="13.5" customHeight="1" x14ac:dyDescent="0.25">
      <c r="A180" s="166" t="s">
        <v>227</v>
      </c>
      <c r="B180" s="164"/>
      <c r="C180" s="164"/>
      <c r="D180" s="164"/>
      <c r="E180" s="164"/>
      <c r="F180" s="164"/>
      <c r="N180" s="74" t="s">
        <v>674</v>
      </c>
      <c r="O180" s="74"/>
      <c r="P180" s="223"/>
      <c r="Q180" s="223"/>
      <c r="R180" s="223"/>
      <c r="S180" s="223"/>
      <c r="T180" s="223"/>
      <c r="U180" s="223"/>
      <c r="V180" s="223"/>
      <c r="W180" s="223"/>
      <c r="X180" s="223"/>
      <c r="Y180" s="223"/>
      <c r="Z180" s="223"/>
      <c r="AA180" s="223"/>
      <c r="AB180" s="223"/>
      <c r="AC180" s="223"/>
      <c r="AD180" s="223"/>
      <c r="AE180" s="223"/>
      <c r="AF180" s="223"/>
      <c r="AG180" s="223"/>
      <c r="AH180" s="223"/>
      <c r="AI180" s="223"/>
      <c r="AM180" s="221"/>
      <c r="AN180" s="205"/>
      <c r="AO180" s="178"/>
      <c r="AP180" s="178"/>
      <c r="AQ180" s="178"/>
      <c r="AR180" s="178"/>
    </row>
    <row r="181" spans="1:44" ht="18.75" x14ac:dyDescent="0.25">
      <c r="A181" s="166" t="s">
        <v>228</v>
      </c>
      <c r="B181" s="164"/>
      <c r="C181" s="164"/>
      <c r="D181" s="164"/>
      <c r="E181" s="164"/>
      <c r="F181" s="164"/>
      <c r="M181" s="178"/>
      <c r="N181" s="84"/>
      <c r="O181" s="182"/>
      <c r="P181" s="183"/>
      <c r="Q181" s="189"/>
      <c r="R181" s="189"/>
      <c r="S181" s="189"/>
      <c r="T181" s="189"/>
      <c r="U181" s="189"/>
      <c r="V181" s="189"/>
      <c r="W181" s="189"/>
      <c r="X181" s="189"/>
      <c r="Y181" s="189"/>
      <c r="Z181" s="189"/>
      <c r="AA181" s="189"/>
      <c r="AB181" s="189"/>
      <c r="AC181" s="185"/>
      <c r="AD181" s="185"/>
      <c r="AE181" s="185"/>
      <c r="AF181" s="185"/>
      <c r="AG181" s="185"/>
      <c r="AH181" s="185"/>
      <c r="AI181" s="185"/>
      <c r="AM181" s="178"/>
      <c r="AN181" s="178"/>
      <c r="AO181" s="178"/>
      <c r="AP181" s="178"/>
      <c r="AQ181" s="178"/>
      <c r="AR181" s="178"/>
    </row>
    <row r="182" spans="1:44" ht="15.75" x14ac:dyDescent="0.2">
      <c r="A182" s="166" t="s">
        <v>229</v>
      </c>
      <c r="B182" s="164"/>
      <c r="C182" s="164"/>
      <c r="D182" s="164"/>
      <c r="E182" s="164"/>
      <c r="F182" s="164"/>
      <c r="M182" s="224"/>
      <c r="N182" s="79" t="s">
        <v>675</v>
      </c>
      <c r="O182" s="79"/>
      <c r="P182" s="225"/>
      <c r="Q182" s="225"/>
      <c r="R182" s="225"/>
      <c r="S182" s="225"/>
      <c r="T182" s="208"/>
      <c r="U182" s="226"/>
      <c r="V182" s="226"/>
      <c r="W182" s="226"/>
      <c r="X182" s="189"/>
      <c r="Y182" s="189"/>
      <c r="Z182" s="189"/>
      <c r="AA182" s="189"/>
      <c r="AB182" s="189"/>
      <c r="AC182" s="185"/>
      <c r="AD182" s="185"/>
      <c r="AE182" s="185"/>
      <c r="AF182" s="185"/>
      <c r="AG182" s="185"/>
      <c r="AH182" s="185"/>
      <c r="AI182" s="185"/>
      <c r="AM182" s="178"/>
      <c r="AN182" s="205"/>
      <c r="AO182" s="178"/>
      <c r="AP182" s="178"/>
      <c r="AQ182" s="178"/>
      <c r="AR182" s="178"/>
    </row>
    <row r="183" spans="1:44" ht="15.75" x14ac:dyDescent="0.2">
      <c r="A183" s="166" t="s">
        <v>230</v>
      </c>
      <c r="B183" s="164"/>
      <c r="C183" s="164"/>
      <c r="D183" s="164"/>
      <c r="E183" s="164"/>
      <c r="F183" s="164"/>
      <c r="M183" s="227"/>
      <c r="N183" s="77"/>
      <c r="O183" s="79"/>
      <c r="P183" s="225"/>
      <c r="Q183" s="225"/>
      <c r="R183" s="225"/>
      <c r="S183" s="225"/>
      <c r="T183" s="208"/>
      <c r="U183" s="226"/>
      <c r="V183" s="226"/>
      <c r="W183" s="226"/>
      <c r="X183" s="189"/>
      <c r="Y183" s="189"/>
      <c r="Z183" s="189"/>
      <c r="AA183" s="189"/>
      <c r="AB183" s="189"/>
      <c r="AC183" s="189"/>
      <c r="AD183" s="189"/>
      <c r="AE183" s="185"/>
      <c r="AF183" s="185"/>
      <c r="AG183" s="185"/>
      <c r="AH183" s="185"/>
      <c r="AI183" s="185"/>
      <c r="AM183" s="178"/>
      <c r="AN183" s="205"/>
      <c r="AO183" s="178"/>
      <c r="AP183" s="178"/>
      <c r="AQ183" s="178"/>
      <c r="AR183" s="178"/>
    </row>
    <row r="184" spans="1:44" ht="15.75" x14ac:dyDescent="0.2">
      <c r="A184" s="166" t="s">
        <v>231</v>
      </c>
      <c r="B184" s="164"/>
      <c r="C184" s="164"/>
      <c r="D184" s="164"/>
      <c r="E184" s="164"/>
      <c r="F184" s="164"/>
      <c r="M184" s="181"/>
      <c r="N184" s="86" t="s">
        <v>676</v>
      </c>
      <c r="O184" s="79"/>
      <c r="P184" s="228"/>
      <c r="Q184" s="200"/>
      <c r="R184" s="228"/>
      <c r="S184" s="228"/>
      <c r="T184" s="228"/>
      <c r="U184" s="100"/>
      <c r="V184" s="100"/>
      <c r="W184" s="189"/>
      <c r="X184" s="189"/>
      <c r="Y184" s="189"/>
      <c r="Z184" s="189"/>
      <c r="AA184" s="189"/>
      <c r="AB184" s="189"/>
      <c r="AC184" s="189"/>
      <c r="AD184" s="185"/>
      <c r="AE184" s="185"/>
      <c r="AF184" s="185"/>
      <c r="AG184" s="185"/>
      <c r="AH184" s="185"/>
      <c r="AI184" s="185"/>
      <c r="AM184" s="178"/>
      <c r="AN184" s="205"/>
      <c r="AO184" s="178"/>
      <c r="AP184" s="178"/>
      <c r="AQ184" s="178"/>
      <c r="AR184" s="178"/>
    </row>
    <row r="185" spans="1:44" ht="15.75" x14ac:dyDescent="0.25">
      <c r="A185" s="166" t="s">
        <v>232</v>
      </c>
      <c r="B185" s="164"/>
      <c r="C185" s="164"/>
      <c r="D185" s="164"/>
      <c r="E185" s="164"/>
      <c r="F185" s="164"/>
      <c r="M185" s="229"/>
      <c r="N185" s="78" t="s">
        <v>677</v>
      </c>
      <c r="O185" s="187"/>
      <c r="P185" s="214"/>
      <c r="Q185" s="214"/>
      <c r="R185" s="214"/>
      <c r="S185" s="214"/>
      <c r="T185" s="228"/>
      <c r="U185" s="100"/>
      <c r="V185" s="100"/>
      <c r="W185" s="189"/>
      <c r="X185" s="189"/>
      <c r="Y185" s="189"/>
      <c r="Z185" s="189"/>
      <c r="AA185" s="189"/>
      <c r="AB185" s="189"/>
      <c r="AC185" s="189"/>
      <c r="AD185" s="185"/>
      <c r="AE185" s="185"/>
      <c r="AF185" s="185"/>
      <c r="AG185" s="185"/>
      <c r="AH185" s="185"/>
      <c r="AI185" s="185"/>
      <c r="AM185" s="178"/>
      <c r="AN185" s="205"/>
      <c r="AO185" s="178"/>
      <c r="AP185" s="178"/>
      <c r="AQ185" s="178"/>
      <c r="AR185" s="178"/>
    </row>
    <row r="186" spans="1:44" ht="15.75" x14ac:dyDescent="0.25">
      <c r="A186" s="166" t="s">
        <v>233</v>
      </c>
      <c r="B186" s="164"/>
      <c r="C186" s="164"/>
      <c r="D186" s="164"/>
      <c r="E186" s="164"/>
      <c r="F186" s="164"/>
      <c r="M186" s="229"/>
      <c r="N186" s="78" t="s">
        <v>678</v>
      </c>
      <c r="O186" s="187"/>
      <c r="P186" s="211"/>
      <c r="Q186" s="214"/>
      <c r="R186" s="211"/>
      <c r="S186" s="211"/>
      <c r="T186" s="198"/>
      <c r="U186" s="100"/>
      <c r="V186" s="100"/>
      <c r="W186" s="189"/>
      <c r="X186" s="189"/>
      <c r="Y186" s="189"/>
      <c r="Z186" s="189"/>
      <c r="AA186" s="189"/>
      <c r="AB186" s="189"/>
      <c r="AC186" s="189"/>
      <c r="AD186" s="185"/>
      <c r="AE186" s="185"/>
      <c r="AF186" s="185"/>
      <c r="AG186" s="185"/>
      <c r="AH186" s="185"/>
      <c r="AI186" s="185"/>
      <c r="AM186" s="178"/>
      <c r="AN186" s="205"/>
      <c r="AO186" s="178"/>
      <c r="AP186" s="178"/>
      <c r="AQ186" s="178"/>
      <c r="AR186" s="178"/>
    </row>
    <row r="187" spans="1:44" ht="15.75" x14ac:dyDescent="0.25">
      <c r="A187" s="166" t="s">
        <v>234</v>
      </c>
      <c r="B187" s="164"/>
      <c r="C187" s="164"/>
      <c r="D187" s="164"/>
      <c r="E187" s="164"/>
      <c r="F187" s="164"/>
      <c r="M187" s="229"/>
      <c r="N187" s="78" t="s">
        <v>679</v>
      </c>
      <c r="O187" s="187"/>
      <c r="P187" s="211"/>
      <c r="Q187" s="214"/>
      <c r="R187" s="211"/>
      <c r="S187" s="211"/>
      <c r="T187" s="198"/>
      <c r="U187" s="100"/>
      <c r="V187" s="100"/>
      <c r="W187" s="189"/>
      <c r="X187" s="189"/>
      <c r="Y187" s="189"/>
      <c r="Z187" s="189"/>
      <c r="AA187" s="189"/>
      <c r="AB187" s="189"/>
      <c r="AC187" s="189"/>
      <c r="AD187" s="185"/>
      <c r="AE187" s="185"/>
      <c r="AF187" s="185"/>
      <c r="AG187" s="185"/>
      <c r="AH187" s="185"/>
      <c r="AI187" s="185"/>
      <c r="AM187" s="178"/>
      <c r="AN187" s="205"/>
      <c r="AO187" s="178"/>
      <c r="AP187" s="178"/>
      <c r="AQ187" s="178"/>
      <c r="AR187" s="178"/>
    </row>
    <row r="188" spans="1:44" ht="15.75" x14ac:dyDescent="0.25">
      <c r="A188" s="166" t="s">
        <v>235</v>
      </c>
      <c r="B188" s="164"/>
      <c r="C188" s="164"/>
      <c r="D188" s="164"/>
      <c r="E188" s="164"/>
      <c r="F188" s="164"/>
      <c r="M188" s="229"/>
      <c r="N188" s="78" t="s">
        <v>680</v>
      </c>
      <c r="O188" s="187"/>
      <c r="P188" s="214"/>
      <c r="Q188" s="214"/>
      <c r="R188" s="214"/>
      <c r="S188" s="214"/>
      <c r="T188" s="228"/>
      <c r="U188" s="100"/>
      <c r="V188" s="100"/>
      <c r="W188" s="189"/>
      <c r="X188" s="189"/>
      <c r="Y188" s="189"/>
      <c r="Z188" s="189"/>
      <c r="AA188" s="189"/>
      <c r="AB188" s="189"/>
      <c r="AC188" s="189"/>
      <c r="AD188" s="185"/>
      <c r="AE188" s="185"/>
      <c r="AF188" s="185"/>
      <c r="AG188" s="185"/>
      <c r="AH188" s="185"/>
      <c r="AI188" s="185"/>
      <c r="AM188" s="178"/>
      <c r="AN188" s="205"/>
      <c r="AO188" s="178"/>
      <c r="AP188" s="178"/>
      <c r="AQ188" s="178"/>
      <c r="AR188" s="178"/>
    </row>
    <row r="189" spans="1:44" ht="15.75" x14ac:dyDescent="0.25">
      <c r="A189" s="166" t="s">
        <v>236</v>
      </c>
      <c r="B189" s="164"/>
      <c r="C189" s="164"/>
      <c r="D189" s="164"/>
      <c r="E189" s="164"/>
      <c r="F189" s="164"/>
      <c r="M189" s="229"/>
      <c r="N189" s="78" t="s">
        <v>681</v>
      </c>
      <c r="O189" s="187"/>
      <c r="P189" s="214"/>
      <c r="Q189" s="214"/>
      <c r="R189" s="214"/>
      <c r="S189" s="214"/>
      <c r="T189" s="228"/>
      <c r="U189" s="100"/>
      <c r="V189" s="100"/>
      <c r="W189" s="189"/>
      <c r="X189" s="189"/>
      <c r="Y189" s="189"/>
      <c r="Z189" s="189"/>
      <c r="AA189" s="189"/>
      <c r="AB189" s="189"/>
      <c r="AC189" s="189"/>
      <c r="AD189" s="185"/>
      <c r="AE189" s="185"/>
      <c r="AF189" s="185"/>
      <c r="AG189" s="185"/>
      <c r="AH189" s="185"/>
      <c r="AI189" s="185"/>
      <c r="AM189" s="178"/>
      <c r="AN189" s="205"/>
      <c r="AO189" s="178"/>
      <c r="AP189" s="178"/>
      <c r="AQ189" s="178"/>
      <c r="AR189" s="178"/>
    </row>
    <row r="190" spans="1:44" ht="15.75" x14ac:dyDescent="0.25">
      <c r="A190" s="166" t="s">
        <v>237</v>
      </c>
      <c r="B190" s="164"/>
      <c r="C190" s="164"/>
      <c r="D190" s="164"/>
      <c r="E190" s="164"/>
      <c r="F190" s="164"/>
      <c r="M190" s="213"/>
      <c r="N190" s="87" t="s">
        <v>682</v>
      </c>
      <c r="O190" s="84"/>
      <c r="P190" s="189"/>
      <c r="Q190" s="189"/>
      <c r="R190" s="189"/>
      <c r="S190" s="189"/>
      <c r="T190" s="189"/>
      <c r="U190" s="100"/>
      <c r="V190" s="100"/>
      <c r="W190" s="189"/>
      <c r="X190" s="189"/>
      <c r="Y190" s="189"/>
      <c r="Z190" s="189"/>
      <c r="AA190" s="189"/>
      <c r="AB190" s="189"/>
      <c r="AC190" s="189"/>
      <c r="AD190" s="185"/>
      <c r="AE190" s="185"/>
      <c r="AF190" s="185"/>
      <c r="AG190" s="185"/>
      <c r="AH190" s="185"/>
      <c r="AI190" s="185"/>
      <c r="AM190" s="178"/>
      <c r="AN190" s="205"/>
      <c r="AO190" s="178"/>
      <c r="AP190" s="178"/>
      <c r="AQ190" s="178"/>
      <c r="AR190" s="178"/>
    </row>
    <row r="191" spans="1:44" ht="15.75" x14ac:dyDescent="0.25">
      <c r="A191" s="166" t="s">
        <v>238</v>
      </c>
      <c r="B191" s="164"/>
      <c r="C191" s="164"/>
      <c r="D191" s="164"/>
      <c r="E191" s="164"/>
      <c r="F191" s="164"/>
      <c r="M191" s="230"/>
      <c r="N191" s="78" t="s">
        <v>683</v>
      </c>
      <c r="O191" s="187"/>
      <c r="P191" s="214"/>
      <c r="Q191" s="214"/>
      <c r="R191" s="214"/>
      <c r="S191" s="214"/>
      <c r="T191" s="214"/>
      <c r="U191" s="100"/>
      <c r="V191" s="100"/>
      <c r="W191" s="189"/>
      <c r="X191" s="189"/>
      <c r="Y191" s="189"/>
      <c r="Z191" s="189"/>
      <c r="AA191" s="189"/>
      <c r="AB191" s="189"/>
      <c r="AC191" s="189"/>
      <c r="AD191" s="185"/>
      <c r="AE191" s="185"/>
      <c r="AF191" s="185"/>
      <c r="AG191" s="185"/>
      <c r="AH191" s="185"/>
      <c r="AI191" s="185"/>
      <c r="AM191" s="178"/>
      <c r="AN191" s="205"/>
      <c r="AO191" s="178"/>
      <c r="AP191" s="178"/>
      <c r="AQ191" s="178"/>
      <c r="AR191" s="178"/>
    </row>
    <row r="192" spans="1:44" ht="15.75" x14ac:dyDescent="0.25">
      <c r="A192" s="166" t="s">
        <v>239</v>
      </c>
      <c r="B192" s="164"/>
      <c r="C192" s="164"/>
      <c r="D192" s="164"/>
      <c r="E192" s="164"/>
      <c r="F192" s="164"/>
      <c r="M192" s="217"/>
      <c r="N192" s="78" t="s">
        <v>684</v>
      </c>
      <c r="O192" s="187"/>
      <c r="P192" s="214"/>
      <c r="Q192" s="214"/>
      <c r="R192" s="214"/>
      <c r="S192" s="214"/>
      <c r="T192" s="214"/>
      <c r="U192" s="100"/>
      <c r="V192" s="100"/>
      <c r="W192" s="189"/>
      <c r="X192" s="189"/>
      <c r="Y192" s="189"/>
      <c r="Z192" s="189"/>
      <c r="AA192" s="189"/>
      <c r="AB192" s="189"/>
      <c r="AC192" s="189"/>
      <c r="AD192" s="185"/>
      <c r="AE192" s="185"/>
      <c r="AF192" s="185"/>
      <c r="AG192" s="185"/>
      <c r="AH192" s="185"/>
      <c r="AI192" s="185"/>
      <c r="AM192" s="178"/>
      <c r="AN192" s="205"/>
      <c r="AO192" s="178"/>
      <c r="AP192" s="178"/>
      <c r="AQ192" s="178"/>
      <c r="AR192" s="178"/>
    </row>
    <row r="193" spans="1:44" ht="15.75" x14ac:dyDescent="0.25">
      <c r="A193" s="166" t="s">
        <v>240</v>
      </c>
      <c r="B193" s="164"/>
      <c r="C193" s="164"/>
      <c r="D193" s="164"/>
      <c r="E193" s="164"/>
      <c r="F193" s="164"/>
      <c r="M193" s="193"/>
      <c r="N193" s="78" t="s">
        <v>685</v>
      </c>
      <c r="O193" s="187"/>
      <c r="P193" s="214"/>
      <c r="Q193" s="214"/>
      <c r="R193" s="214"/>
      <c r="S193" s="214"/>
      <c r="T193" s="214"/>
      <c r="U193" s="100"/>
      <c r="V193" s="100"/>
      <c r="W193" s="189"/>
      <c r="X193" s="189"/>
      <c r="Y193" s="189"/>
      <c r="Z193" s="189"/>
      <c r="AA193" s="189"/>
      <c r="AB193" s="189"/>
      <c r="AC193" s="189"/>
      <c r="AD193" s="185"/>
      <c r="AE193" s="185"/>
      <c r="AF193" s="185"/>
      <c r="AG193" s="185"/>
      <c r="AH193" s="185"/>
      <c r="AI193" s="185"/>
      <c r="AM193" s="178"/>
      <c r="AN193" s="205"/>
      <c r="AO193" s="178"/>
      <c r="AP193" s="178"/>
      <c r="AQ193" s="178"/>
      <c r="AR193" s="178"/>
    </row>
    <row r="194" spans="1:44" ht="15.75" x14ac:dyDescent="0.25">
      <c r="A194" s="166" t="s">
        <v>241</v>
      </c>
      <c r="B194" s="164"/>
      <c r="C194" s="164"/>
      <c r="D194" s="164"/>
      <c r="E194" s="164"/>
      <c r="F194" s="164"/>
      <c r="M194" s="193"/>
      <c r="N194" s="78" t="s">
        <v>686</v>
      </c>
      <c r="O194" s="187"/>
      <c r="P194" s="214"/>
      <c r="Q194" s="214"/>
      <c r="R194" s="214"/>
      <c r="S194" s="214"/>
      <c r="T194" s="214"/>
      <c r="U194" s="100"/>
      <c r="V194" s="100"/>
      <c r="W194" s="189"/>
      <c r="X194" s="189"/>
      <c r="Y194" s="189"/>
      <c r="Z194" s="189"/>
      <c r="AA194" s="189"/>
      <c r="AB194" s="189"/>
      <c r="AC194" s="189"/>
      <c r="AD194" s="185"/>
      <c r="AE194" s="185"/>
      <c r="AF194" s="185"/>
      <c r="AG194" s="185"/>
      <c r="AH194" s="185"/>
      <c r="AI194" s="185"/>
      <c r="AM194" s="178"/>
      <c r="AN194" s="205"/>
      <c r="AO194" s="178"/>
      <c r="AP194" s="178"/>
      <c r="AQ194" s="178"/>
      <c r="AR194" s="178"/>
    </row>
    <row r="195" spans="1:44" ht="15.75" x14ac:dyDescent="0.25">
      <c r="A195" s="166" t="s">
        <v>242</v>
      </c>
      <c r="B195" s="164"/>
      <c r="C195" s="164"/>
      <c r="D195" s="164"/>
      <c r="E195" s="164"/>
      <c r="F195" s="164"/>
      <c r="M195" s="193"/>
      <c r="N195" s="78" t="s">
        <v>687</v>
      </c>
      <c r="O195" s="187"/>
      <c r="P195" s="214"/>
      <c r="Q195" s="214"/>
      <c r="R195" s="214"/>
      <c r="S195" s="214"/>
      <c r="T195" s="214"/>
      <c r="U195" s="100"/>
      <c r="V195" s="100"/>
      <c r="W195" s="189"/>
      <c r="X195" s="189"/>
      <c r="Y195" s="189"/>
      <c r="Z195" s="189"/>
      <c r="AA195" s="189"/>
      <c r="AB195" s="189"/>
      <c r="AC195" s="189"/>
      <c r="AD195" s="185"/>
      <c r="AE195" s="185"/>
      <c r="AF195" s="185"/>
      <c r="AG195" s="185"/>
      <c r="AH195" s="185"/>
      <c r="AI195" s="185"/>
      <c r="AM195" s="178"/>
      <c r="AN195" s="205"/>
      <c r="AO195" s="178"/>
      <c r="AP195" s="178"/>
      <c r="AQ195" s="178"/>
      <c r="AR195" s="178"/>
    </row>
    <row r="196" spans="1:44" ht="15.75" x14ac:dyDescent="0.25">
      <c r="A196" s="166" t="s">
        <v>243</v>
      </c>
      <c r="B196" s="164"/>
      <c r="C196" s="164"/>
      <c r="D196" s="164"/>
      <c r="E196" s="164"/>
      <c r="F196" s="164"/>
      <c r="M196" s="193"/>
      <c r="N196" s="78" t="s">
        <v>688</v>
      </c>
      <c r="O196" s="187"/>
      <c r="P196" s="214"/>
      <c r="Q196" s="214"/>
      <c r="R196" s="214"/>
      <c r="S196" s="214"/>
      <c r="T196" s="214"/>
      <c r="U196" s="100"/>
      <c r="V196" s="100"/>
      <c r="W196" s="189"/>
      <c r="X196" s="189"/>
      <c r="Y196" s="189"/>
      <c r="Z196" s="189"/>
      <c r="AA196" s="189"/>
      <c r="AB196" s="189"/>
      <c r="AC196" s="189"/>
      <c r="AD196" s="185"/>
      <c r="AE196" s="185"/>
      <c r="AF196" s="185"/>
      <c r="AG196" s="185"/>
      <c r="AH196" s="185"/>
      <c r="AI196" s="185"/>
      <c r="AM196" s="178"/>
      <c r="AN196" s="205"/>
      <c r="AO196" s="178"/>
      <c r="AP196" s="178"/>
      <c r="AQ196" s="178"/>
      <c r="AR196" s="178"/>
    </row>
    <row r="197" spans="1:44" ht="15.75" x14ac:dyDescent="0.25">
      <c r="A197" s="166" t="s">
        <v>244</v>
      </c>
      <c r="B197" s="164"/>
      <c r="C197" s="164"/>
      <c r="D197" s="164"/>
      <c r="E197" s="164"/>
      <c r="F197" s="164"/>
      <c r="M197" s="193"/>
      <c r="N197" s="78" t="s">
        <v>689</v>
      </c>
      <c r="O197" s="187"/>
      <c r="P197" s="214"/>
      <c r="Q197" s="214"/>
      <c r="R197" s="214"/>
      <c r="S197" s="214"/>
      <c r="T197" s="214"/>
      <c r="U197" s="100"/>
      <c r="V197" s="100"/>
      <c r="W197" s="189"/>
      <c r="X197" s="189"/>
      <c r="Y197" s="189"/>
      <c r="Z197" s="189"/>
      <c r="AA197" s="189"/>
      <c r="AB197" s="189"/>
      <c r="AC197" s="189"/>
      <c r="AD197" s="185"/>
      <c r="AE197" s="185"/>
      <c r="AF197" s="185"/>
      <c r="AG197" s="185"/>
      <c r="AH197" s="185"/>
      <c r="AI197" s="185"/>
      <c r="AM197" s="178"/>
      <c r="AN197" s="205"/>
      <c r="AO197" s="178"/>
      <c r="AP197" s="178"/>
      <c r="AQ197" s="178"/>
      <c r="AR197" s="178"/>
    </row>
    <row r="198" spans="1:44" ht="15.75" x14ac:dyDescent="0.25">
      <c r="A198" s="166" t="s">
        <v>245</v>
      </c>
      <c r="B198" s="164"/>
      <c r="C198" s="164"/>
      <c r="D198" s="164"/>
      <c r="E198" s="164"/>
      <c r="F198" s="164"/>
      <c r="M198" s="193"/>
      <c r="N198" s="78" t="s">
        <v>690</v>
      </c>
      <c r="O198" s="187"/>
      <c r="P198" s="214"/>
      <c r="Q198" s="214"/>
      <c r="R198" s="214"/>
      <c r="S198" s="214"/>
      <c r="T198" s="214"/>
      <c r="U198" s="228"/>
      <c r="V198" s="200"/>
      <c r="W198" s="189"/>
      <c r="X198" s="189"/>
      <c r="Y198" s="189"/>
      <c r="Z198" s="189"/>
      <c r="AA198" s="189"/>
      <c r="AB198" s="189"/>
      <c r="AC198" s="189"/>
      <c r="AD198" s="185"/>
      <c r="AE198" s="185"/>
      <c r="AF198" s="185"/>
      <c r="AG198" s="185"/>
      <c r="AH198" s="185"/>
      <c r="AI198" s="185"/>
      <c r="AM198" s="178"/>
      <c r="AN198" s="205"/>
      <c r="AO198" s="178"/>
      <c r="AP198" s="178"/>
      <c r="AQ198" s="178"/>
      <c r="AR198" s="178"/>
    </row>
    <row r="199" spans="1:44" ht="15.75" x14ac:dyDescent="0.25">
      <c r="A199" s="166" t="s">
        <v>246</v>
      </c>
      <c r="B199" s="164"/>
      <c r="C199" s="164"/>
      <c r="D199" s="164"/>
      <c r="E199" s="164"/>
      <c r="F199" s="164"/>
      <c r="M199" s="193"/>
      <c r="N199" s="78" t="s">
        <v>691</v>
      </c>
      <c r="O199" s="187"/>
      <c r="P199" s="214"/>
      <c r="Q199" s="214"/>
      <c r="R199" s="214"/>
      <c r="S199" s="214"/>
      <c r="T199" s="214"/>
      <c r="U199" s="228"/>
      <c r="V199" s="200"/>
      <c r="W199" s="189"/>
      <c r="X199" s="189"/>
      <c r="Y199" s="189"/>
      <c r="Z199" s="189"/>
      <c r="AA199" s="189"/>
      <c r="AB199" s="189"/>
      <c r="AC199" s="189"/>
      <c r="AD199" s="185"/>
      <c r="AE199" s="185"/>
      <c r="AF199" s="185"/>
      <c r="AG199" s="185"/>
      <c r="AH199" s="185"/>
      <c r="AI199" s="185"/>
      <c r="AM199" s="178"/>
      <c r="AN199" s="205"/>
      <c r="AO199" s="178"/>
      <c r="AP199" s="178"/>
      <c r="AQ199" s="178"/>
      <c r="AR199" s="178"/>
    </row>
    <row r="200" spans="1:44" ht="15.75" x14ac:dyDescent="0.25">
      <c r="A200" s="166" t="s">
        <v>247</v>
      </c>
      <c r="B200" s="164"/>
      <c r="C200" s="164"/>
      <c r="D200" s="164"/>
      <c r="E200" s="164"/>
      <c r="F200" s="164"/>
      <c r="M200" s="193"/>
      <c r="N200" s="78" t="s">
        <v>692</v>
      </c>
      <c r="O200" s="187"/>
      <c r="P200" s="214"/>
      <c r="Q200" s="214"/>
      <c r="R200" s="214"/>
      <c r="S200" s="214"/>
      <c r="T200" s="214"/>
      <c r="U200" s="228"/>
      <c r="V200" s="228"/>
      <c r="W200" s="189"/>
      <c r="X200" s="189"/>
      <c r="Y200" s="189"/>
      <c r="Z200" s="189"/>
      <c r="AA200" s="189"/>
      <c r="AB200" s="189"/>
      <c r="AC200" s="189"/>
      <c r="AD200" s="185"/>
      <c r="AE200" s="185"/>
      <c r="AF200" s="185"/>
      <c r="AG200" s="185"/>
      <c r="AH200" s="185"/>
      <c r="AI200" s="185"/>
      <c r="AM200" s="178"/>
      <c r="AN200" s="205"/>
      <c r="AO200" s="178"/>
      <c r="AP200" s="178"/>
      <c r="AQ200" s="178"/>
      <c r="AR200" s="178"/>
    </row>
    <row r="201" spans="1:44" ht="15.75" x14ac:dyDescent="0.25">
      <c r="A201" s="166" t="s">
        <v>248</v>
      </c>
      <c r="B201" s="164"/>
      <c r="C201" s="164"/>
      <c r="D201" s="164"/>
      <c r="E201" s="164"/>
      <c r="F201" s="164"/>
      <c r="M201" s="193"/>
      <c r="N201" s="78" t="s">
        <v>693</v>
      </c>
      <c r="O201" s="187"/>
      <c r="P201" s="214"/>
      <c r="Q201" s="214"/>
      <c r="R201" s="214"/>
      <c r="S201" s="214"/>
      <c r="T201" s="214"/>
      <c r="U201" s="228"/>
      <c r="V201" s="228"/>
      <c r="W201" s="189"/>
      <c r="X201" s="189"/>
      <c r="Y201" s="189"/>
      <c r="Z201" s="189"/>
      <c r="AA201" s="189"/>
      <c r="AB201" s="189"/>
      <c r="AC201" s="189"/>
      <c r="AD201" s="185"/>
      <c r="AE201" s="185"/>
      <c r="AF201" s="185"/>
      <c r="AG201" s="185"/>
      <c r="AH201" s="185"/>
      <c r="AI201" s="185"/>
      <c r="AM201" s="178"/>
      <c r="AN201" s="205"/>
      <c r="AO201" s="178"/>
      <c r="AP201" s="178"/>
      <c r="AQ201" s="178"/>
      <c r="AR201" s="178"/>
    </row>
    <row r="202" spans="1:44" ht="15.75" x14ac:dyDescent="0.25">
      <c r="A202" s="166" t="s">
        <v>249</v>
      </c>
      <c r="B202" s="164"/>
      <c r="C202" s="164"/>
      <c r="D202" s="164"/>
      <c r="E202" s="164"/>
      <c r="F202" s="164"/>
      <c r="M202" s="193"/>
      <c r="N202" s="78" t="s">
        <v>694</v>
      </c>
      <c r="O202" s="187"/>
      <c r="P202" s="214"/>
      <c r="Q202" s="214"/>
      <c r="R202" s="214"/>
      <c r="S202" s="214"/>
      <c r="T202" s="214"/>
      <c r="U202" s="228"/>
      <c r="V202" s="228"/>
      <c r="W202" s="185"/>
      <c r="X202" s="185"/>
      <c r="Y202" s="185"/>
      <c r="Z202" s="185"/>
      <c r="AA202" s="185"/>
      <c r="AB202" s="185"/>
      <c r="AC202" s="185"/>
      <c r="AD202" s="185"/>
      <c r="AE202" s="185"/>
      <c r="AF202" s="185"/>
      <c r="AG202" s="185"/>
      <c r="AH202" s="185"/>
      <c r="AI202" s="185"/>
    </row>
    <row r="203" spans="1:44" ht="13.5" customHeight="1" x14ac:dyDescent="0.25">
      <c r="A203" s="166" t="s">
        <v>250</v>
      </c>
      <c r="B203" s="164"/>
      <c r="C203" s="164"/>
      <c r="D203" s="164"/>
      <c r="E203" s="164"/>
      <c r="F203" s="164"/>
      <c r="M203" s="193"/>
      <c r="N203" s="78" t="s">
        <v>695</v>
      </c>
      <c r="O203" s="187"/>
      <c r="P203" s="214"/>
      <c r="Q203" s="214"/>
      <c r="R203" s="214"/>
      <c r="S203" s="214"/>
      <c r="T203" s="214"/>
      <c r="U203" s="228"/>
      <c r="V203" s="228"/>
      <c r="W203" s="231"/>
      <c r="X203" s="231"/>
      <c r="Y203" s="231"/>
      <c r="Z203" s="231"/>
      <c r="AA203" s="231"/>
      <c r="AB203" s="231"/>
      <c r="AC203" s="231"/>
      <c r="AD203" s="231"/>
      <c r="AE203" s="231"/>
      <c r="AF203" s="185"/>
      <c r="AG203" s="231"/>
      <c r="AH203" s="231"/>
      <c r="AI203" s="223"/>
      <c r="AJ203" s="223"/>
      <c r="AK203" s="223"/>
      <c r="AL203" s="223"/>
      <c r="AM203" s="223"/>
      <c r="AN203" s="223"/>
      <c r="AO203" s="223"/>
      <c r="AP203" s="223"/>
      <c r="AQ203" s="223"/>
      <c r="AR203" s="223"/>
    </row>
    <row r="204" spans="1:44" ht="12.75" customHeight="1" x14ac:dyDescent="0.25">
      <c r="A204" s="166" t="s">
        <v>251</v>
      </c>
      <c r="B204" s="164"/>
      <c r="C204" s="164"/>
      <c r="D204" s="164"/>
      <c r="E204" s="164"/>
      <c r="F204" s="164"/>
      <c r="M204" s="193"/>
      <c r="N204" s="88" t="s">
        <v>696</v>
      </c>
      <c r="O204" s="88"/>
      <c r="P204" s="196"/>
      <c r="Q204" s="196"/>
      <c r="R204" s="196"/>
      <c r="S204" s="196"/>
      <c r="T204" s="196"/>
      <c r="U204" s="196"/>
      <c r="V204" s="196"/>
      <c r="W204" s="189"/>
      <c r="X204" s="189"/>
      <c r="Y204" s="189"/>
      <c r="Z204" s="189"/>
      <c r="AA204" s="189"/>
      <c r="AB204" s="189"/>
      <c r="AC204" s="189"/>
      <c r="AD204" s="189"/>
      <c r="AE204" s="189"/>
      <c r="AF204" s="185"/>
      <c r="AG204" s="189"/>
      <c r="AH204" s="189"/>
      <c r="AI204" s="189"/>
      <c r="AJ204" s="178"/>
      <c r="AK204" s="178"/>
      <c r="AL204" s="178"/>
      <c r="AM204" s="178"/>
      <c r="AN204" s="178"/>
      <c r="AO204" s="178"/>
      <c r="AP204" s="178"/>
      <c r="AQ204" s="178"/>
      <c r="AR204" s="178"/>
    </row>
    <row r="205" spans="1:44" ht="15" customHeight="1" x14ac:dyDescent="0.25">
      <c r="A205" s="166" t="s">
        <v>252</v>
      </c>
      <c r="B205" s="164"/>
      <c r="C205" s="164"/>
      <c r="D205" s="164"/>
      <c r="E205" s="164"/>
      <c r="F205" s="164"/>
      <c r="M205" s="193"/>
      <c r="N205" s="78" t="s">
        <v>697</v>
      </c>
      <c r="O205" s="187"/>
      <c r="P205" s="228"/>
      <c r="Q205" s="228"/>
      <c r="R205" s="228"/>
      <c r="S205" s="228"/>
      <c r="T205" s="228"/>
      <c r="U205" s="200"/>
      <c r="V205" s="228"/>
      <c r="W205" s="232"/>
      <c r="X205" s="232"/>
      <c r="Y205" s="232"/>
      <c r="Z205" s="232"/>
      <c r="AA205" s="232"/>
      <c r="AB205" s="232"/>
      <c r="AC205" s="232"/>
      <c r="AD205" s="232"/>
      <c r="AE205" s="232"/>
      <c r="AF205" s="185"/>
      <c r="AG205" s="232"/>
      <c r="AH205" s="232"/>
      <c r="AI205" s="232"/>
      <c r="AJ205" s="233"/>
      <c r="AO205" s="234"/>
      <c r="AP205" s="234"/>
      <c r="AQ205" s="234"/>
      <c r="AR205" s="234"/>
    </row>
    <row r="206" spans="1:44" ht="15.75" x14ac:dyDescent="0.25">
      <c r="A206" s="166" t="s">
        <v>253</v>
      </c>
      <c r="B206" s="164"/>
      <c r="C206" s="164"/>
      <c r="D206" s="164"/>
      <c r="E206" s="164"/>
      <c r="F206" s="164"/>
      <c r="M206" s="193"/>
      <c r="N206" s="78" t="s">
        <v>698</v>
      </c>
      <c r="O206" s="187"/>
      <c r="P206" s="228"/>
      <c r="Q206" s="228"/>
      <c r="R206" s="228"/>
      <c r="S206" s="228"/>
      <c r="T206" s="228"/>
      <c r="U206" s="200"/>
      <c r="V206" s="228"/>
      <c r="W206" s="232"/>
      <c r="X206" s="232"/>
      <c r="Y206" s="232"/>
      <c r="Z206" s="232"/>
      <c r="AA206" s="232"/>
      <c r="AB206" s="232"/>
      <c r="AC206" s="232"/>
      <c r="AD206" s="232"/>
      <c r="AE206" s="232"/>
      <c r="AF206" s="185"/>
      <c r="AG206" s="232"/>
      <c r="AH206" s="232"/>
      <c r="AI206" s="232"/>
      <c r="AJ206" s="233"/>
      <c r="AO206" s="234"/>
      <c r="AP206" s="234"/>
      <c r="AQ206" s="234"/>
      <c r="AR206" s="234"/>
    </row>
    <row r="207" spans="1:44" ht="15.75" x14ac:dyDescent="0.25">
      <c r="A207" s="166" t="s">
        <v>254</v>
      </c>
      <c r="B207" s="164"/>
      <c r="C207" s="164"/>
      <c r="D207" s="164"/>
      <c r="E207" s="164"/>
      <c r="F207" s="164"/>
      <c r="M207" s="193"/>
      <c r="N207" s="78" t="s">
        <v>699</v>
      </c>
      <c r="O207" s="187"/>
      <c r="P207" s="228"/>
      <c r="Q207" s="228"/>
      <c r="R207" s="228"/>
      <c r="S207" s="228"/>
      <c r="T207" s="228"/>
      <c r="U207" s="200"/>
      <c r="V207" s="228"/>
      <c r="W207" s="100"/>
      <c r="X207" s="185"/>
      <c r="Y207" s="185"/>
      <c r="Z207" s="185"/>
      <c r="AA207" s="184"/>
      <c r="AB207" s="185"/>
      <c r="AC207" s="185"/>
      <c r="AD207" s="185"/>
      <c r="AE207" s="185"/>
      <c r="AF207" s="185"/>
      <c r="AG207" s="185"/>
      <c r="AH207" s="185"/>
      <c r="AI207" s="185"/>
      <c r="AO207" s="222"/>
      <c r="AP207" s="178"/>
      <c r="AQ207" s="193"/>
      <c r="AR207" s="193"/>
    </row>
    <row r="208" spans="1:44" ht="15.75" x14ac:dyDescent="0.25">
      <c r="A208" s="166" t="s">
        <v>255</v>
      </c>
      <c r="B208" s="164"/>
      <c r="C208" s="164"/>
      <c r="D208" s="164"/>
      <c r="E208" s="164"/>
      <c r="F208" s="164"/>
      <c r="M208" s="193"/>
      <c r="N208" s="78" t="s">
        <v>700</v>
      </c>
      <c r="O208" s="187"/>
      <c r="P208" s="228"/>
      <c r="Q208" s="228"/>
      <c r="R208" s="228"/>
      <c r="S208" s="228"/>
      <c r="T208" s="228"/>
      <c r="U208" s="200"/>
      <c r="V208" s="228"/>
      <c r="W208" s="100"/>
      <c r="X208" s="185"/>
      <c r="Y208" s="185"/>
      <c r="Z208" s="185"/>
      <c r="AA208" s="228"/>
      <c r="AB208" s="185"/>
      <c r="AC208" s="185"/>
      <c r="AD208" s="185"/>
      <c r="AE208" s="185"/>
      <c r="AF208" s="185"/>
      <c r="AG208" s="185"/>
      <c r="AH208" s="185"/>
      <c r="AI208" s="185"/>
      <c r="AO208" s="222"/>
      <c r="AP208" s="178"/>
      <c r="AQ208" s="193"/>
      <c r="AR208" s="193"/>
    </row>
    <row r="209" spans="1:44" ht="15.75" x14ac:dyDescent="0.25">
      <c r="A209" s="166" t="s">
        <v>256</v>
      </c>
      <c r="B209" s="164"/>
      <c r="C209" s="164"/>
      <c r="D209" s="164"/>
      <c r="E209" s="164"/>
      <c r="F209" s="164"/>
      <c r="M209" s="193"/>
      <c r="N209" s="78" t="s">
        <v>701</v>
      </c>
      <c r="O209" s="187"/>
      <c r="P209" s="228"/>
      <c r="Q209" s="228"/>
      <c r="R209" s="228"/>
      <c r="S209" s="228"/>
      <c r="T209" s="228"/>
      <c r="U209" s="200"/>
      <c r="V209" s="228"/>
      <c r="W209" s="100"/>
      <c r="X209" s="185"/>
      <c r="Y209" s="185"/>
      <c r="Z209" s="185"/>
      <c r="AA209" s="228"/>
      <c r="AB209" s="185"/>
      <c r="AC209" s="185"/>
      <c r="AD209" s="185"/>
      <c r="AE209" s="185"/>
      <c r="AF209" s="185"/>
      <c r="AG209" s="185"/>
      <c r="AH209" s="185"/>
      <c r="AI209" s="185"/>
      <c r="AO209" s="222"/>
      <c r="AP209" s="178"/>
      <c r="AQ209" s="193"/>
      <c r="AR209" s="193"/>
    </row>
    <row r="210" spans="1:44" ht="15.75" x14ac:dyDescent="0.25">
      <c r="A210" s="166" t="s">
        <v>257</v>
      </c>
      <c r="B210" s="164"/>
      <c r="C210" s="164"/>
      <c r="D210" s="164"/>
      <c r="E210" s="164"/>
      <c r="F210" s="164"/>
      <c r="M210" s="193"/>
      <c r="N210" s="78" t="s">
        <v>702</v>
      </c>
      <c r="O210" s="187"/>
      <c r="P210" s="185"/>
      <c r="Q210" s="228"/>
      <c r="R210" s="228"/>
      <c r="S210" s="228"/>
      <c r="T210" s="228"/>
      <c r="U210" s="200"/>
      <c r="V210" s="228"/>
      <c r="W210" s="100"/>
      <c r="X210" s="185"/>
      <c r="Y210" s="185"/>
      <c r="Z210" s="185"/>
      <c r="AA210" s="228"/>
      <c r="AB210" s="185"/>
      <c r="AC210" s="185"/>
      <c r="AD210" s="185"/>
      <c r="AE210" s="185"/>
      <c r="AF210" s="185"/>
      <c r="AG210" s="185"/>
      <c r="AH210" s="185"/>
      <c r="AI210" s="185"/>
      <c r="AO210" s="222"/>
      <c r="AP210" s="178"/>
      <c r="AQ210" s="193"/>
      <c r="AR210" s="193"/>
    </row>
    <row r="211" spans="1:44" ht="12.75" customHeight="1" x14ac:dyDescent="0.25">
      <c r="A211" s="166" t="s">
        <v>258</v>
      </c>
      <c r="B211" s="164"/>
      <c r="C211" s="164"/>
      <c r="D211" s="164"/>
      <c r="E211" s="164"/>
      <c r="F211" s="164"/>
      <c r="M211" s="193"/>
      <c r="N211" s="88" t="s">
        <v>703</v>
      </c>
      <c r="O211" s="88"/>
      <c r="P211" s="235"/>
      <c r="Q211" s="235"/>
      <c r="R211" s="235"/>
      <c r="S211" s="235"/>
      <c r="T211" s="235"/>
      <c r="U211" s="235"/>
      <c r="V211" s="235"/>
      <c r="W211" s="235"/>
      <c r="X211" s="235"/>
      <c r="Y211" s="235"/>
      <c r="Z211" s="235"/>
      <c r="AA211" s="235"/>
      <c r="AB211" s="235"/>
      <c r="AC211" s="235"/>
      <c r="AD211" s="235"/>
      <c r="AE211" s="235"/>
      <c r="AF211" s="185"/>
      <c r="AG211" s="185"/>
      <c r="AH211" s="185"/>
      <c r="AI211" s="185"/>
      <c r="AO211" s="222"/>
      <c r="AP211" s="178"/>
      <c r="AQ211" s="193"/>
      <c r="AR211" s="193"/>
    </row>
    <row r="212" spans="1:44" ht="15.75" x14ac:dyDescent="0.25">
      <c r="A212" s="166" t="s">
        <v>259</v>
      </c>
      <c r="B212" s="164"/>
      <c r="C212" s="164"/>
      <c r="D212" s="164"/>
      <c r="E212" s="164"/>
      <c r="F212" s="164"/>
      <c r="M212" s="193"/>
      <c r="N212" s="78" t="s">
        <v>704</v>
      </c>
      <c r="O212" s="78"/>
      <c r="P212" s="185"/>
      <c r="Q212" s="214"/>
      <c r="R212" s="214"/>
      <c r="S212" s="214"/>
      <c r="T212" s="214"/>
      <c r="U212" s="214"/>
      <c r="V212" s="214"/>
      <c r="W212" s="228"/>
      <c r="X212" s="100"/>
      <c r="Y212" s="185"/>
      <c r="Z212" s="185"/>
      <c r="AA212" s="185"/>
      <c r="AB212" s="228"/>
      <c r="AC212" s="185"/>
      <c r="AD212" s="185"/>
      <c r="AE212" s="185"/>
      <c r="AF212" s="185"/>
      <c r="AG212" s="185"/>
      <c r="AH212" s="185"/>
      <c r="AI212" s="185"/>
      <c r="AO212" s="222"/>
      <c r="AP212" s="178"/>
      <c r="AQ212" s="193"/>
      <c r="AR212" s="193"/>
    </row>
    <row r="213" spans="1:44" ht="15.75" x14ac:dyDescent="0.25">
      <c r="A213" s="166" t="s">
        <v>260</v>
      </c>
      <c r="B213" s="164"/>
      <c r="C213" s="164"/>
      <c r="D213" s="164"/>
      <c r="E213" s="164"/>
      <c r="F213" s="164"/>
      <c r="M213" s="193"/>
      <c r="N213" s="78"/>
      <c r="O213" s="78"/>
      <c r="P213" s="214"/>
      <c r="Q213" s="214"/>
      <c r="R213" s="214"/>
      <c r="S213" s="214"/>
      <c r="T213" s="214"/>
      <c r="U213" s="214"/>
      <c r="V213" s="228"/>
      <c r="W213" s="200"/>
      <c r="X213" s="100"/>
      <c r="Y213" s="185"/>
      <c r="Z213" s="185"/>
      <c r="AA213" s="185"/>
      <c r="AB213" s="228"/>
      <c r="AC213" s="185"/>
      <c r="AD213" s="185"/>
      <c r="AE213" s="185"/>
      <c r="AF213" s="185"/>
      <c r="AG213" s="185"/>
      <c r="AH213" s="185"/>
      <c r="AI213" s="185"/>
      <c r="AO213" s="222"/>
      <c r="AP213" s="178"/>
      <c r="AQ213" s="193"/>
      <c r="AR213" s="193"/>
    </row>
    <row r="214" spans="1:44" ht="15" customHeight="1" x14ac:dyDescent="0.2">
      <c r="A214" s="166" t="s">
        <v>261</v>
      </c>
      <c r="B214" s="164"/>
      <c r="C214" s="164"/>
      <c r="D214" s="164"/>
      <c r="E214" s="164"/>
      <c r="F214" s="164"/>
      <c r="M214" s="193"/>
      <c r="N214" s="76" t="s">
        <v>705</v>
      </c>
      <c r="O214" s="76"/>
      <c r="P214" s="224"/>
      <c r="Q214" s="224"/>
      <c r="R214" s="224"/>
      <c r="S214" s="224"/>
      <c r="T214" s="224"/>
      <c r="U214" s="224"/>
      <c r="V214" s="228"/>
      <c r="W214" s="200"/>
      <c r="X214" s="100"/>
      <c r="Y214" s="185"/>
      <c r="Z214" s="185"/>
      <c r="AA214" s="185"/>
      <c r="AB214" s="228"/>
      <c r="AC214" s="185"/>
      <c r="AD214" s="185"/>
      <c r="AE214" s="185"/>
      <c r="AF214" s="185"/>
      <c r="AG214" s="185"/>
      <c r="AH214" s="185"/>
      <c r="AI214" s="185"/>
      <c r="AO214" s="222"/>
      <c r="AP214" s="178"/>
      <c r="AQ214" s="193"/>
      <c r="AR214" s="193"/>
    </row>
    <row r="215" spans="1:44" ht="15.75" x14ac:dyDescent="0.25">
      <c r="A215" s="166" t="s">
        <v>262</v>
      </c>
      <c r="B215" s="164"/>
      <c r="C215" s="164"/>
      <c r="D215" s="164"/>
      <c r="E215" s="164"/>
      <c r="F215" s="164"/>
      <c r="M215" s="193"/>
      <c r="N215" s="78" t="s">
        <v>706</v>
      </c>
      <c r="O215" s="78"/>
      <c r="P215" s="185"/>
      <c r="Q215" s="214"/>
      <c r="R215" s="228"/>
      <c r="S215" s="228"/>
      <c r="T215" s="228"/>
      <c r="U215" s="228"/>
      <c r="V215" s="228"/>
      <c r="W215" s="200"/>
      <c r="X215" s="100"/>
      <c r="Y215" s="185"/>
      <c r="Z215" s="185"/>
      <c r="AA215" s="185"/>
      <c r="AB215" s="228"/>
      <c r="AC215" s="185"/>
      <c r="AD215" s="185"/>
      <c r="AE215" s="185"/>
      <c r="AF215" s="185"/>
      <c r="AG215" s="185"/>
      <c r="AH215" s="185"/>
      <c r="AI215" s="185"/>
      <c r="AO215" s="193"/>
      <c r="AP215" s="193"/>
      <c r="AQ215" s="193"/>
      <c r="AR215" s="193"/>
    </row>
    <row r="216" spans="1:44" ht="15" customHeight="1" x14ac:dyDescent="0.25">
      <c r="A216" s="166" t="s">
        <v>263</v>
      </c>
      <c r="B216" s="164"/>
      <c r="C216" s="164"/>
      <c r="D216" s="164"/>
      <c r="E216" s="164"/>
      <c r="F216" s="164"/>
      <c r="M216" s="193"/>
      <c r="N216" s="78" t="s">
        <v>707</v>
      </c>
      <c r="O216" s="78"/>
      <c r="P216" s="185"/>
      <c r="Q216" s="214"/>
      <c r="R216" s="228"/>
      <c r="S216" s="228"/>
      <c r="T216" s="228"/>
      <c r="U216" s="228"/>
      <c r="V216" s="228"/>
      <c r="W216" s="200"/>
      <c r="X216" s="100"/>
      <c r="Y216" s="185"/>
      <c r="Z216" s="185"/>
      <c r="AA216" s="185"/>
      <c r="AB216" s="228"/>
      <c r="AC216" s="185"/>
      <c r="AD216" s="185"/>
      <c r="AE216" s="185"/>
      <c r="AF216" s="185"/>
      <c r="AG216" s="185"/>
      <c r="AH216" s="185"/>
      <c r="AI216" s="185"/>
      <c r="AO216" s="218"/>
      <c r="AP216" s="236"/>
      <c r="AQ216" s="236"/>
      <c r="AR216" s="236"/>
    </row>
    <row r="217" spans="1:44" ht="15.75" x14ac:dyDescent="0.25">
      <c r="A217" s="166" t="s">
        <v>264</v>
      </c>
      <c r="B217" s="164"/>
      <c r="C217" s="164"/>
      <c r="D217" s="164"/>
      <c r="E217" s="164"/>
      <c r="F217" s="164"/>
      <c r="M217" s="193"/>
      <c r="N217" s="78" t="s">
        <v>708</v>
      </c>
      <c r="O217" s="78"/>
      <c r="P217" s="185"/>
      <c r="Q217" s="214"/>
      <c r="R217" s="228"/>
      <c r="S217" s="228"/>
      <c r="T217" s="228"/>
      <c r="U217" s="228"/>
      <c r="V217" s="228"/>
      <c r="W217" s="200"/>
      <c r="X217" s="100"/>
      <c r="Y217" s="185"/>
      <c r="Z217" s="185"/>
      <c r="AA217" s="185"/>
      <c r="AB217" s="228"/>
      <c r="AC217" s="185"/>
      <c r="AD217" s="185"/>
      <c r="AE217" s="185"/>
      <c r="AF217" s="185"/>
      <c r="AG217" s="185"/>
      <c r="AH217" s="185"/>
      <c r="AI217" s="185"/>
      <c r="AO217" s="189"/>
      <c r="AP217" s="189"/>
      <c r="AQ217" s="189"/>
      <c r="AR217" s="193"/>
    </row>
    <row r="218" spans="1:44" ht="15.75" x14ac:dyDescent="0.25">
      <c r="A218" s="166" t="s">
        <v>265</v>
      </c>
      <c r="B218" s="164"/>
      <c r="C218" s="164"/>
      <c r="D218" s="164"/>
      <c r="E218" s="164"/>
      <c r="F218" s="164"/>
      <c r="M218" s="193"/>
      <c r="N218" s="78" t="s">
        <v>709</v>
      </c>
      <c r="O218" s="78"/>
      <c r="P218" s="185"/>
      <c r="Q218" s="214"/>
      <c r="R218" s="228"/>
      <c r="S218" s="228"/>
      <c r="T218" s="228"/>
      <c r="U218" s="228"/>
      <c r="V218" s="228"/>
      <c r="W218" s="200"/>
      <c r="X218" s="100"/>
      <c r="Y218" s="185"/>
      <c r="Z218" s="185"/>
      <c r="AA218" s="185"/>
      <c r="AB218" s="228"/>
      <c r="AC218" s="185"/>
      <c r="AD218" s="185"/>
      <c r="AE218" s="185"/>
      <c r="AF218" s="185"/>
      <c r="AG218" s="185"/>
      <c r="AH218" s="185"/>
      <c r="AI218" s="185"/>
      <c r="AO218" s="189"/>
      <c r="AP218" s="189"/>
      <c r="AQ218" s="189"/>
      <c r="AR218" s="193"/>
    </row>
    <row r="219" spans="1:44" ht="15.75" x14ac:dyDescent="0.25">
      <c r="A219" s="166" t="s">
        <v>266</v>
      </c>
      <c r="B219" s="164"/>
      <c r="C219" s="164"/>
      <c r="D219" s="164"/>
      <c r="E219" s="164"/>
      <c r="F219" s="164"/>
      <c r="M219" s="193"/>
      <c r="N219" s="78" t="s">
        <v>710</v>
      </c>
      <c r="O219" s="78"/>
      <c r="P219" s="185"/>
      <c r="Q219" s="214"/>
      <c r="R219" s="228"/>
      <c r="S219" s="228"/>
      <c r="T219" s="228"/>
      <c r="U219" s="228"/>
      <c r="V219" s="228"/>
      <c r="W219" s="200"/>
      <c r="X219" s="100"/>
      <c r="Y219" s="185"/>
      <c r="Z219" s="185"/>
      <c r="AA219" s="185"/>
      <c r="AB219" s="228"/>
      <c r="AC219" s="215"/>
      <c r="AD219" s="215"/>
      <c r="AE219" s="185"/>
      <c r="AF219" s="185"/>
      <c r="AG219" s="185"/>
      <c r="AH219" s="185"/>
      <c r="AI219" s="185"/>
      <c r="AO219" s="193"/>
      <c r="AP219" s="193"/>
      <c r="AQ219" s="193"/>
      <c r="AR219" s="193"/>
    </row>
    <row r="220" spans="1:44" ht="15.75" x14ac:dyDescent="0.25">
      <c r="A220" s="166" t="s">
        <v>267</v>
      </c>
      <c r="B220" s="164"/>
      <c r="C220" s="164"/>
      <c r="D220" s="164"/>
      <c r="E220" s="164"/>
      <c r="F220" s="164"/>
      <c r="M220" s="193"/>
      <c r="N220" s="78" t="s">
        <v>711</v>
      </c>
      <c r="O220" s="78"/>
      <c r="P220" s="185"/>
      <c r="Q220" s="214"/>
      <c r="R220" s="228"/>
      <c r="S220" s="228"/>
      <c r="T220" s="228"/>
      <c r="U220" s="228"/>
      <c r="V220" s="228"/>
      <c r="W220" s="200"/>
      <c r="X220" s="100"/>
      <c r="Y220" s="185"/>
      <c r="Z220" s="185"/>
      <c r="AA220" s="185"/>
      <c r="AB220" s="228"/>
      <c r="AC220" s="237"/>
      <c r="AD220" s="214"/>
      <c r="AE220" s="185"/>
      <c r="AF220" s="185"/>
      <c r="AG220" s="185"/>
      <c r="AH220" s="185"/>
      <c r="AI220" s="185"/>
      <c r="AO220" s="193"/>
      <c r="AP220" s="193"/>
      <c r="AQ220" s="193"/>
      <c r="AR220" s="193"/>
    </row>
    <row r="221" spans="1:44" ht="15.75" x14ac:dyDescent="0.25">
      <c r="A221" s="166" t="s">
        <v>268</v>
      </c>
      <c r="B221" s="164"/>
      <c r="C221" s="164"/>
      <c r="D221" s="164"/>
      <c r="E221" s="164"/>
      <c r="F221" s="164"/>
      <c r="M221" s="193"/>
      <c r="N221" s="78" t="s">
        <v>712</v>
      </c>
      <c r="O221" s="78"/>
      <c r="P221" s="185"/>
      <c r="Q221" s="214"/>
      <c r="R221" s="228"/>
      <c r="S221" s="228"/>
      <c r="T221" s="228"/>
      <c r="U221" s="228"/>
      <c r="V221" s="228"/>
      <c r="W221" s="200"/>
      <c r="X221" s="200"/>
      <c r="Y221" s="189"/>
      <c r="Z221" s="228"/>
      <c r="AA221" s="228"/>
      <c r="AB221" s="228"/>
      <c r="AC221" s="215"/>
      <c r="AD221" s="211"/>
      <c r="AE221" s="185"/>
      <c r="AF221" s="185"/>
      <c r="AG221" s="185"/>
      <c r="AH221" s="185"/>
      <c r="AI221" s="185"/>
      <c r="AO221" s="193"/>
      <c r="AP221" s="193"/>
      <c r="AQ221" s="193"/>
      <c r="AR221" s="193"/>
    </row>
    <row r="222" spans="1:44" ht="15.75" x14ac:dyDescent="0.25">
      <c r="A222" s="166" t="s">
        <v>269</v>
      </c>
      <c r="B222" s="164"/>
      <c r="C222" s="164"/>
      <c r="D222" s="164"/>
      <c r="E222" s="164"/>
      <c r="F222" s="164"/>
      <c r="M222" s="193"/>
      <c r="N222" s="78" t="s">
        <v>713</v>
      </c>
      <c r="O222" s="78"/>
      <c r="P222" s="185"/>
      <c r="Q222" s="214"/>
      <c r="R222" s="228"/>
      <c r="S222" s="228"/>
      <c r="T222" s="228"/>
      <c r="U222" s="228"/>
      <c r="V222" s="228"/>
      <c r="W222" s="200"/>
      <c r="X222" s="200"/>
      <c r="Y222" s="189"/>
      <c r="Z222" s="228"/>
      <c r="AA222" s="228"/>
      <c r="AB222" s="228"/>
      <c r="AC222" s="215"/>
      <c r="AD222" s="211"/>
      <c r="AE222" s="185"/>
      <c r="AF222" s="185"/>
      <c r="AG222" s="185"/>
      <c r="AH222" s="185"/>
      <c r="AI222" s="185"/>
      <c r="AO222" s="193"/>
      <c r="AP222" s="193"/>
      <c r="AQ222" s="193"/>
      <c r="AR222" s="193"/>
    </row>
    <row r="223" spans="1:44" ht="15.75" x14ac:dyDescent="0.25">
      <c r="A223" s="166" t="s">
        <v>270</v>
      </c>
      <c r="B223" s="164"/>
      <c r="C223" s="164"/>
      <c r="D223" s="164"/>
      <c r="E223" s="164"/>
      <c r="F223" s="164"/>
      <c r="M223" s="193"/>
      <c r="N223" s="78" t="s">
        <v>714</v>
      </c>
      <c r="O223" s="78"/>
      <c r="P223" s="185"/>
      <c r="Q223" s="238"/>
      <c r="R223" s="228"/>
      <c r="S223" s="228"/>
      <c r="T223" s="228"/>
      <c r="U223" s="228"/>
      <c r="V223" s="228"/>
      <c r="W223" s="200"/>
      <c r="X223" s="200"/>
      <c r="Y223" s="189"/>
      <c r="Z223" s="189"/>
      <c r="AA223" s="189"/>
      <c r="AB223" s="189"/>
      <c r="AC223" s="184"/>
      <c r="AD223" s="239"/>
      <c r="AE223" s="185"/>
      <c r="AF223" s="185"/>
      <c r="AG223" s="185"/>
      <c r="AH223" s="185"/>
      <c r="AI223" s="185"/>
      <c r="AO223" s="193"/>
      <c r="AP223" s="193"/>
      <c r="AQ223" s="193"/>
      <c r="AR223" s="193"/>
    </row>
    <row r="224" spans="1:44" ht="15.75" x14ac:dyDescent="0.25">
      <c r="A224" s="166" t="s">
        <v>271</v>
      </c>
      <c r="B224" s="164"/>
      <c r="C224" s="164"/>
      <c r="D224" s="164"/>
      <c r="E224" s="164"/>
      <c r="F224" s="164"/>
      <c r="M224" s="193"/>
      <c r="N224" s="78"/>
      <c r="O224" s="78"/>
      <c r="P224" s="200"/>
      <c r="Q224" s="200"/>
      <c r="R224" s="228"/>
      <c r="S224" s="228"/>
      <c r="T224" s="228"/>
      <c r="U224" s="228"/>
      <c r="V224" s="228"/>
      <c r="W224" s="200"/>
      <c r="X224" s="200"/>
      <c r="Y224" s="189"/>
      <c r="Z224" s="189"/>
      <c r="AA224" s="189"/>
      <c r="AB224" s="189"/>
      <c r="AC224" s="184"/>
      <c r="AD224" s="239"/>
      <c r="AE224" s="185"/>
      <c r="AF224" s="185"/>
      <c r="AG224" s="185"/>
      <c r="AH224" s="185"/>
      <c r="AI224" s="185"/>
      <c r="AO224" s="193"/>
      <c r="AP224" s="193"/>
      <c r="AQ224" s="193"/>
      <c r="AR224" s="193"/>
    </row>
    <row r="225" spans="1:44" ht="15" customHeight="1" x14ac:dyDescent="0.25">
      <c r="A225" s="166" t="s">
        <v>272</v>
      </c>
      <c r="B225" s="164"/>
      <c r="C225" s="164"/>
      <c r="D225" s="164"/>
      <c r="E225" s="164"/>
      <c r="F225" s="164"/>
      <c r="M225" s="193"/>
      <c r="N225" s="74" t="s">
        <v>715</v>
      </c>
      <c r="O225" s="74"/>
      <c r="P225" s="177"/>
      <c r="Q225" s="177"/>
      <c r="R225" s="177"/>
      <c r="S225" s="177"/>
      <c r="T225" s="177"/>
      <c r="U225" s="177"/>
      <c r="V225" s="177"/>
      <c r="W225" s="177"/>
      <c r="X225" s="200"/>
      <c r="Y225" s="189"/>
      <c r="Z225" s="189"/>
      <c r="AA225" s="189"/>
      <c r="AB225" s="189"/>
      <c r="AC225" s="184"/>
      <c r="AD225" s="239"/>
      <c r="AE225" s="185"/>
      <c r="AF225" s="185"/>
      <c r="AG225" s="185"/>
      <c r="AH225" s="185"/>
      <c r="AI225" s="185"/>
      <c r="AO225" s="193"/>
      <c r="AP225" s="193"/>
      <c r="AQ225" s="193"/>
      <c r="AR225" s="193"/>
    </row>
    <row r="226" spans="1:44" ht="15.75" x14ac:dyDescent="0.25">
      <c r="A226" s="166" t="s">
        <v>273</v>
      </c>
      <c r="B226" s="164"/>
      <c r="C226" s="164"/>
      <c r="D226" s="164"/>
      <c r="E226" s="164"/>
      <c r="F226" s="164"/>
      <c r="M226" s="193"/>
      <c r="N226" s="78" t="s">
        <v>716</v>
      </c>
      <c r="O226" s="78"/>
      <c r="P226" s="185"/>
      <c r="Q226" s="214"/>
      <c r="R226" s="228"/>
      <c r="S226" s="228"/>
      <c r="T226" s="228"/>
      <c r="U226" s="228"/>
      <c r="V226" s="228"/>
      <c r="W226" s="200"/>
      <c r="X226" s="200"/>
      <c r="Y226" s="189"/>
      <c r="Z226" s="189"/>
      <c r="AA226" s="189"/>
      <c r="AB226" s="189"/>
      <c r="AC226" s="184"/>
      <c r="AD226" s="239"/>
      <c r="AE226" s="185"/>
      <c r="AF226" s="185"/>
      <c r="AG226" s="185"/>
      <c r="AH226" s="185"/>
      <c r="AI226" s="185"/>
      <c r="AO226" s="193"/>
      <c r="AP226" s="193"/>
      <c r="AQ226" s="193"/>
      <c r="AR226" s="193"/>
    </row>
    <row r="227" spans="1:44" ht="15.75" x14ac:dyDescent="0.25">
      <c r="A227" s="166" t="s">
        <v>274</v>
      </c>
      <c r="B227" s="164"/>
      <c r="C227" s="164"/>
      <c r="D227" s="164"/>
      <c r="E227" s="164"/>
      <c r="F227" s="164"/>
      <c r="M227" s="193"/>
      <c r="N227" s="78" t="s">
        <v>717</v>
      </c>
      <c r="O227" s="78"/>
      <c r="P227" s="185"/>
      <c r="Q227" s="214"/>
      <c r="R227" s="228"/>
      <c r="S227" s="228"/>
      <c r="T227" s="228"/>
      <c r="U227" s="228"/>
      <c r="V227" s="228"/>
      <c r="W227" s="200"/>
      <c r="X227" s="200"/>
      <c r="Y227" s="189"/>
      <c r="Z227" s="189"/>
      <c r="AA227" s="189"/>
      <c r="AB227" s="189"/>
      <c r="AC227" s="184"/>
      <c r="AD227" s="239"/>
      <c r="AE227" s="185"/>
      <c r="AF227" s="185"/>
      <c r="AG227" s="185"/>
      <c r="AH227" s="185"/>
      <c r="AI227" s="185"/>
      <c r="AO227" s="193"/>
      <c r="AP227" s="193"/>
      <c r="AQ227" s="193"/>
      <c r="AR227" s="193"/>
    </row>
    <row r="228" spans="1:44" ht="15.75" x14ac:dyDescent="0.25">
      <c r="A228" s="166" t="s">
        <v>275</v>
      </c>
      <c r="B228" s="164"/>
      <c r="C228" s="164"/>
      <c r="D228" s="164"/>
      <c r="E228" s="164"/>
      <c r="F228" s="164"/>
      <c r="M228" s="193"/>
      <c r="N228" s="78" t="s">
        <v>718</v>
      </c>
      <c r="O228" s="78"/>
      <c r="P228" s="185"/>
      <c r="Q228" s="214"/>
      <c r="R228" s="228"/>
      <c r="S228" s="228"/>
      <c r="T228" s="228"/>
      <c r="U228" s="228"/>
      <c r="V228" s="228"/>
      <c r="W228" s="200"/>
      <c r="X228" s="200"/>
      <c r="Y228" s="189"/>
      <c r="Z228" s="189"/>
      <c r="AA228" s="189"/>
      <c r="AB228" s="189"/>
      <c r="AC228" s="184"/>
      <c r="AD228" s="239"/>
      <c r="AE228" s="185"/>
      <c r="AF228" s="185"/>
      <c r="AG228" s="185"/>
      <c r="AH228" s="185"/>
      <c r="AI228" s="185"/>
      <c r="AO228" s="193"/>
      <c r="AP228" s="193"/>
      <c r="AQ228" s="193"/>
      <c r="AR228" s="193"/>
    </row>
    <row r="229" spans="1:44" ht="15.75" x14ac:dyDescent="0.25">
      <c r="A229" s="166" t="s">
        <v>276</v>
      </c>
      <c r="B229" s="164"/>
      <c r="C229" s="164"/>
      <c r="D229" s="164"/>
      <c r="E229" s="164"/>
      <c r="F229" s="164"/>
      <c r="M229" s="193"/>
      <c r="N229" s="78" t="s">
        <v>719</v>
      </c>
      <c r="O229" s="78"/>
      <c r="P229" s="185"/>
      <c r="Q229" s="214"/>
      <c r="R229" s="228"/>
      <c r="S229" s="228"/>
      <c r="T229" s="228"/>
      <c r="U229" s="228"/>
      <c r="V229" s="228"/>
      <c r="W229" s="200"/>
      <c r="X229" s="200"/>
      <c r="Y229" s="189"/>
      <c r="Z229" s="189"/>
      <c r="AA229" s="189"/>
      <c r="AB229" s="189"/>
      <c r="AC229" s="184"/>
      <c r="AD229" s="239"/>
      <c r="AE229" s="185"/>
      <c r="AF229" s="185"/>
      <c r="AG229" s="185"/>
      <c r="AH229" s="185"/>
      <c r="AI229" s="185"/>
      <c r="AO229" s="193"/>
      <c r="AP229" s="193"/>
      <c r="AQ229" s="193"/>
      <c r="AR229" s="193"/>
    </row>
    <row r="230" spans="1:44" ht="15.75" x14ac:dyDescent="0.25">
      <c r="A230" s="166" t="s">
        <v>277</v>
      </c>
      <c r="B230" s="164"/>
      <c r="C230" s="164"/>
      <c r="D230" s="164"/>
      <c r="E230" s="164"/>
      <c r="F230" s="164"/>
      <c r="M230" s="193"/>
      <c r="N230" s="78" t="s">
        <v>720</v>
      </c>
      <c r="O230" s="78"/>
      <c r="P230" s="185"/>
      <c r="Q230" s="214"/>
      <c r="R230" s="228"/>
      <c r="S230" s="228"/>
      <c r="T230" s="228"/>
      <c r="U230" s="228"/>
      <c r="V230" s="228"/>
      <c r="W230" s="200"/>
      <c r="X230" s="200"/>
      <c r="Y230" s="189"/>
      <c r="Z230" s="189"/>
      <c r="AA230" s="189"/>
      <c r="AB230" s="189"/>
      <c r="AC230" s="184"/>
      <c r="AD230" s="239"/>
      <c r="AE230" s="185"/>
      <c r="AF230" s="185"/>
      <c r="AG230" s="185"/>
      <c r="AH230" s="185"/>
      <c r="AI230" s="185"/>
      <c r="AO230" s="193"/>
      <c r="AP230" s="193"/>
      <c r="AQ230" s="193"/>
      <c r="AR230" s="193"/>
    </row>
    <row r="231" spans="1:44" ht="15.75" x14ac:dyDescent="0.25">
      <c r="A231" s="166" t="s">
        <v>278</v>
      </c>
      <c r="B231" s="164"/>
      <c r="C231" s="164"/>
      <c r="D231" s="164"/>
      <c r="E231" s="164"/>
      <c r="F231" s="164"/>
      <c r="N231" s="187"/>
      <c r="O231" s="187"/>
      <c r="P231" s="185"/>
      <c r="Q231" s="185"/>
      <c r="R231" s="185"/>
      <c r="S231" s="185"/>
      <c r="T231" s="185"/>
      <c r="U231" s="185"/>
      <c r="V231" s="185"/>
      <c r="W231" s="185"/>
      <c r="X231" s="200"/>
      <c r="Y231" s="189"/>
      <c r="Z231" s="189"/>
      <c r="AA231" s="189"/>
      <c r="AB231" s="189"/>
      <c r="AC231" s="184"/>
      <c r="AD231" s="239"/>
      <c r="AE231" s="185"/>
      <c r="AF231" s="185"/>
      <c r="AG231" s="185"/>
      <c r="AH231" s="185"/>
      <c r="AI231" s="185"/>
      <c r="AO231" s="193"/>
      <c r="AP231" s="193"/>
      <c r="AQ231" s="193"/>
      <c r="AR231" s="193"/>
    </row>
    <row r="232" spans="1:44" ht="15.75" x14ac:dyDescent="0.25">
      <c r="A232" s="166" t="s">
        <v>279</v>
      </c>
      <c r="B232" s="164"/>
      <c r="C232" s="164"/>
      <c r="D232" s="164"/>
      <c r="E232" s="164"/>
      <c r="F232" s="164"/>
      <c r="N232" s="74" t="s">
        <v>721</v>
      </c>
      <c r="O232" s="74"/>
      <c r="P232" s="177"/>
      <c r="Q232" s="177"/>
      <c r="R232" s="177"/>
      <c r="S232" s="177"/>
      <c r="T232" s="177"/>
      <c r="U232" s="177"/>
      <c r="V232" s="177"/>
      <c r="W232" s="177"/>
      <c r="X232" s="200"/>
      <c r="Y232" s="189"/>
      <c r="Z232" s="189"/>
      <c r="AA232" s="189"/>
      <c r="AB232" s="189"/>
      <c r="AC232" s="184"/>
      <c r="AD232" s="239"/>
      <c r="AE232" s="185"/>
      <c r="AF232" s="185"/>
      <c r="AG232" s="185"/>
      <c r="AH232" s="185"/>
      <c r="AI232" s="185"/>
      <c r="AO232" s="193"/>
      <c r="AP232" s="193"/>
      <c r="AQ232" s="193"/>
      <c r="AR232" s="193"/>
    </row>
    <row r="233" spans="1:44" ht="18.75" x14ac:dyDescent="0.25">
      <c r="A233" s="166" t="s">
        <v>280</v>
      </c>
      <c r="B233" s="164"/>
      <c r="C233" s="164"/>
      <c r="D233" s="164"/>
      <c r="E233" s="164"/>
      <c r="F233" s="164"/>
      <c r="M233" s="178"/>
      <c r="N233" s="84"/>
      <c r="O233" s="182"/>
      <c r="P233" s="183"/>
      <c r="Q233" s="189"/>
      <c r="R233" s="189"/>
      <c r="S233" s="189"/>
      <c r="T233" s="189"/>
      <c r="U233" s="189"/>
      <c r="V233" s="189"/>
      <c r="W233" s="189"/>
      <c r="X233" s="200"/>
      <c r="Y233" s="189"/>
      <c r="Z233" s="189"/>
      <c r="AA233" s="189"/>
      <c r="AB233" s="189"/>
      <c r="AC233" s="184"/>
      <c r="AD233" s="239"/>
      <c r="AE233" s="185"/>
      <c r="AF233" s="185"/>
      <c r="AG233" s="185"/>
      <c r="AH233" s="185"/>
      <c r="AI233" s="185"/>
      <c r="AO233" s="193"/>
      <c r="AP233" s="193"/>
      <c r="AQ233" s="193"/>
      <c r="AR233" s="193"/>
    </row>
    <row r="234" spans="1:44" ht="12.75" customHeight="1" x14ac:dyDescent="0.25">
      <c r="A234" s="166" t="s">
        <v>281</v>
      </c>
      <c r="B234" s="164"/>
      <c r="C234" s="164"/>
      <c r="D234" s="164"/>
      <c r="E234" s="164"/>
      <c r="F234" s="164"/>
      <c r="M234" s="224"/>
      <c r="N234" s="76" t="s">
        <v>722</v>
      </c>
      <c r="O234" s="84"/>
      <c r="P234" s="189"/>
      <c r="Q234" s="189"/>
      <c r="R234" s="189"/>
      <c r="S234" s="189"/>
      <c r="T234" s="189"/>
      <c r="U234" s="186"/>
      <c r="V234" s="186"/>
      <c r="W234" s="184"/>
      <c r="X234" s="240"/>
      <c r="Y234" s="235"/>
      <c r="Z234" s="189"/>
      <c r="AA234" s="189"/>
      <c r="AB234" s="189"/>
      <c r="AC234" s="184"/>
      <c r="AD234" s="239"/>
      <c r="AE234" s="185"/>
      <c r="AF234" s="185"/>
      <c r="AG234" s="185"/>
      <c r="AH234" s="185"/>
      <c r="AI234" s="185"/>
      <c r="AO234" s="193"/>
      <c r="AP234" s="193"/>
      <c r="AQ234" s="193"/>
      <c r="AR234" s="193"/>
    </row>
    <row r="235" spans="1:44" ht="15.75" x14ac:dyDescent="0.25">
      <c r="A235" s="166" t="s">
        <v>282</v>
      </c>
      <c r="B235" s="164"/>
      <c r="C235" s="164"/>
      <c r="D235" s="164"/>
      <c r="E235" s="164"/>
      <c r="F235" s="164"/>
      <c r="M235" s="181"/>
      <c r="N235" s="86" t="s">
        <v>723</v>
      </c>
      <c r="O235" s="187"/>
      <c r="P235" s="207"/>
      <c r="Q235" s="241"/>
      <c r="R235" s="183"/>
      <c r="S235" s="183"/>
      <c r="T235" s="183"/>
      <c r="U235" s="186"/>
      <c r="V235" s="183"/>
      <c r="W235" s="242"/>
      <c r="X235" s="200"/>
      <c r="Y235" s="189"/>
      <c r="Z235" s="189"/>
      <c r="AA235" s="189"/>
      <c r="AB235" s="189"/>
      <c r="AC235" s="184"/>
      <c r="AD235" s="239"/>
      <c r="AE235" s="185"/>
      <c r="AF235" s="185"/>
      <c r="AG235" s="185"/>
      <c r="AH235" s="185"/>
      <c r="AI235" s="185"/>
      <c r="AO235" s="193"/>
      <c r="AP235" s="193"/>
      <c r="AQ235" s="193"/>
      <c r="AR235" s="193"/>
    </row>
    <row r="236" spans="1:44" ht="15.75" x14ac:dyDescent="0.25">
      <c r="A236" s="166" t="s">
        <v>283</v>
      </c>
      <c r="B236" s="164"/>
      <c r="C236" s="164"/>
      <c r="D236" s="164"/>
      <c r="E236" s="164"/>
      <c r="F236" s="164"/>
      <c r="M236" s="210"/>
      <c r="N236" s="78" t="s">
        <v>724</v>
      </c>
      <c r="O236" s="86"/>
      <c r="P236" s="185"/>
      <c r="Q236" s="214"/>
      <c r="R236" s="215"/>
      <c r="S236" s="215"/>
      <c r="T236" s="215"/>
      <c r="U236" s="215"/>
      <c r="V236" s="215"/>
      <c r="W236" s="243"/>
      <c r="X236" s="189"/>
      <c r="Y236" s="189"/>
      <c r="Z236" s="189"/>
      <c r="AA236" s="189"/>
      <c r="AB236" s="189"/>
      <c r="AC236" s="184"/>
      <c r="AD236" s="239"/>
      <c r="AE236" s="222"/>
      <c r="AF236" s="222"/>
      <c r="AG236" s="222"/>
      <c r="AH236" s="222"/>
      <c r="AI236" s="222"/>
      <c r="AJ236" s="178"/>
      <c r="AK236" s="244"/>
      <c r="AL236" s="245"/>
      <c r="AM236" s="245"/>
      <c r="AN236" s="245"/>
      <c r="AO236" s="193"/>
      <c r="AP236" s="193"/>
      <c r="AQ236" s="193"/>
      <c r="AR236" s="193"/>
    </row>
    <row r="237" spans="1:44" ht="15" customHeight="1" x14ac:dyDescent="0.25">
      <c r="A237" s="166" t="s">
        <v>284</v>
      </c>
      <c r="B237" s="164"/>
      <c r="C237" s="164"/>
      <c r="D237" s="164"/>
      <c r="E237" s="164"/>
      <c r="F237" s="164"/>
      <c r="M237" s="213"/>
      <c r="N237" s="78" t="s">
        <v>725</v>
      </c>
      <c r="O237" s="78"/>
      <c r="P237" s="185"/>
      <c r="Q237" s="214"/>
      <c r="R237" s="212"/>
      <c r="S237" s="212"/>
      <c r="T237" s="212"/>
      <c r="U237" s="215"/>
      <c r="V237" s="215"/>
      <c r="W237" s="189"/>
      <c r="X237" s="189"/>
      <c r="Y237" s="189"/>
      <c r="Z237" s="189"/>
      <c r="AA237" s="189"/>
      <c r="AB237" s="189"/>
      <c r="AC237" s="184"/>
      <c r="AD237" s="239"/>
      <c r="AE237" s="222"/>
      <c r="AF237" s="222"/>
      <c r="AG237" s="222"/>
      <c r="AH237" s="222"/>
      <c r="AI237" s="222"/>
      <c r="AJ237" s="178"/>
      <c r="AK237" s="244"/>
      <c r="AL237" s="245"/>
      <c r="AM237" s="245"/>
      <c r="AN237" s="245"/>
      <c r="AO237" s="193"/>
      <c r="AP237" s="193"/>
      <c r="AQ237" s="193"/>
      <c r="AR237" s="193"/>
    </row>
    <row r="238" spans="1:44" ht="15.75" x14ac:dyDescent="0.25">
      <c r="A238" s="166" t="s">
        <v>285</v>
      </c>
      <c r="B238" s="164"/>
      <c r="C238" s="164"/>
      <c r="D238" s="164"/>
      <c r="E238" s="164"/>
      <c r="F238" s="164"/>
      <c r="M238" s="213"/>
      <c r="N238" s="78" t="s">
        <v>726</v>
      </c>
      <c r="O238" s="78"/>
      <c r="P238" s="185"/>
      <c r="Q238" s="214"/>
      <c r="R238" s="215"/>
      <c r="S238" s="215"/>
      <c r="T238" s="215"/>
      <c r="U238" s="215"/>
      <c r="V238" s="215"/>
      <c r="W238" s="185"/>
      <c r="X238" s="189"/>
      <c r="Y238" s="189"/>
      <c r="Z238" s="189"/>
      <c r="AA238" s="189"/>
      <c r="AB238" s="189"/>
      <c r="AC238" s="184"/>
      <c r="AD238" s="239"/>
      <c r="AE238" s="222"/>
      <c r="AF238" s="222"/>
      <c r="AG238" s="222"/>
      <c r="AH238" s="222"/>
      <c r="AI238" s="222"/>
      <c r="AJ238" s="178"/>
      <c r="AK238" s="244"/>
      <c r="AL238" s="245"/>
      <c r="AM238" s="245"/>
      <c r="AN238" s="245"/>
      <c r="AO238" s="193"/>
      <c r="AP238" s="193"/>
      <c r="AQ238" s="193"/>
      <c r="AR238" s="193"/>
    </row>
    <row r="239" spans="1:44" ht="15.75" x14ac:dyDescent="0.25">
      <c r="A239" s="166" t="s">
        <v>286</v>
      </c>
      <c r="B239" s="164"/>
      <c r="C239" s="164"/>
      <c r="D239" s="164"/>
      <c r="E239" s="164"/>
      <c r="F239" s="164"/>
      <c r="M239" s="213"/>
      <c r="N239" s="78" t="s">
        <v>727</v>
      </c>
      <c r="O239" s="78"/>
      <c r="P239" s="185"/>
      <c r="Q239" s="214"/>
      <c r="R239" s="215"/>
      <c r="S239" s="215"/>
      <c r="T239" s="215"/>
      <c r="U239" s="215"/>
      <c r="V239" s="215"/>
      <c r="W239" s="185"/>
      <c r="X239" s="189"/>
      <c r="Y239" s="189"/>
      <c r="Z239" s="189"/>
      <c r="AA239" s="189"/>
      <c r="AB239" s="189"/>
      <c r="AC239" s="184"/>
      <c r="AD239" s="239"/>
      <c r="AE239" s="222"/>
      <c r="AF239" s="222"/>
      <c r="AG239" s="222"/>
      <c r="AH239" s="222"/>
      <c r="AI239" s="222"/>
      <c r="AJ239" s="178"/>
      <c r="AK239" s="244"/>
      <c r="AL239" s="245"/>
      <c r="AM239" s="245"/>
      <c r="AN239" s="245"/>
      <c r="AO239" s="193"/>
      <c r="AP239" s="193"/>
      <c r="AQ239" s="193"/>
      <c r="AR239" s="193"/>
    </row>
    <row r="240" spans="1:44" ht="15.75" x14ac:dyDescent="0.25">
      <c r="A240" s="166" t="s">
        <v>287</v>
      </c>
      <c r="B240" s="164"/>
      <c r="C240" s="164"/>
      <c r="D240" s="164"/>
      <c r="E240" s="164"/>
      <c r="F240" s="164"/>
      <c r="M240" s="213"/>
      <c r="N240" s="78" t="s">
        <v>728</v>
      </c>
      <c r="O240" s="78"/>
      <c r="P240" s="185"/>
      <c r="Q240" s="214"/>
      <c r="R240" s="215"/>
      <c r="S240" s="215"/>
      <c r="T240" s="215"/>
      <c r="U240" s="215"/>
      <c r="V240" s="215"/>
      <c r="W240" s="185"/>
      <c r="X240" s="189"/>
      <c r="Y240" s="189"/>
      <c r="Z240" s="189"/>
      <c r="AA240" s="189"/>
      <c r="AB240" s="189"/>
      <c r="AC240" s="184"/>
      <c r="AD240" s="239"/>
      <c r="AE240" s="222"/>
      <c r="AF240" s="222"/>
      <c r="AG240" s="222"/>
      <c r="AH240" s="222"/>
      <c r="AI240" s="222"/>
      <c r="AJ240" s="178"/>
      <c r="AK240" s="244"/>
      <c r="AL240" s="245"/>
      <c r="AM240" s="245"/>
      <c r="AN240" s="245"/>
      <c r="AO240" s="193"/>
      <c r="AP240" s="193"/>
      <c r="AQ240" s="193"/>
      <c r="AR240" s="193"/>
    </row>
    <row r="241" spans="1:44" ht="15.75" x14ac:dyDescent="0.25">
      <c r="A241" s="166" t="s">
        <v>288</v>
      </c>
      <c r="B241" s="164"/>
      <c r="C241" s="164"/>
      <c r="D241" s="164"/>
      <c r="E241" s="164"/>
      <c r="F241" s="164"/>
      <c r="M241" s="213"/>
      <c r="N241" s="78" t="s">
        <v>729</v>
      </c>
      <c r="O241" s="78"/>
      <c r="P241" s="185"/>
      <c r="Q241" s="214"/>
      <c r="R241" s="215"/>
      <c r="S241" s="215"/>
      <c r="T241" s="215"/>
      <c r="U241" s="215"/>
      <c r="V241" s="215"/>
      <c r="W241" s="185"/>
      <c r="X241" s="189"/>
      <c r="Y241" s="189"/>
      <c r="Z241" s="189"/>
      <c r="AA241" s="189"/>
      <c r="AB241" s="189"/>
      <c r="AC241" s="184"/>
      <c r="AD241" s="239"/>
      <c r="AE241" s="222"/>
      <c r="AF241" s="222"/>
      <c r="AG241" s="222"/>
      <c r="AH241" s="222"/>
      <c r="AI241" s="222"/>
      <c r="AJ241" s="178"/>
      <c r="AK241" s="244"/>
      <c r="AL241" s="245"/>
      <c r="AM241" s="245"/>
      <c r="AN241" s="245"/>
      <c r="AO241" s="193"/>
      <c r="AP241" s="193"/>
      <c r="AQ241" s="193"/>
      <c r="AR241" s="193"/>
    </row>
    <row r="242" spans="1:44" ht="15.75" x14ac:dyDescent="0.25">
      <c r="A242" s="166" t="s">
        <v>289</v>
      </c>
      <c r="B242" s="164"/>
      <c r="C242" s="164"/>
      <c r="D242" s="164"/>
      <c r="E242" s="164"/>
      <c r="F242" s="164"/>
      <c r="M242" s="213"/>
      <c r="N242" s="78" t="s">
        <v>730</v>
      </c>
      <c r="O242" s="78"/>
      <c r="P242" s="185"/>
      <c r="Q242" s="214"/>
      <c r="R242" s="215"/>
      <c r="S242" s="215"/>
      <c r="T242" s="215"/>
      <c r="U242" s="215"/>
      <c r="V242" s="215"/>
      <c r="W242" s="185"/>
      <c r="X242" s="189"/>
      <c r="Y242" s="189"/>
      <c r="Z242" s="189"/>
      <c r="AA242" s="189"/>
      <c r="AB242" s="189"/>
      <c r="AC242" s="184"/>
      <c r="AD242" s="239"/>
      <c r="AE242" s="222"/>
      <c r="AF242" s="222"/>
      <c r="AG242" s="222"/>
      <c r="AH242" s="222"/>
      <c r="AI242" s="222"/>
      <c r="AJ242" s="178"/>
      <c r="AK242" s="244"/>
      <c r="AL242" s="245"/>
      <c r="AM242" s="245"/>
      <c r="AN242" s="245"/>
      <c r="AO242" s="193"/>
      <c r="AP242" s="193"/>
      <c r="AQ242" s="193"/>
      <c r="AR242" s="193"/>
    </row>
    <row r="243" spans="1:44" ht="15.75" x14ac:dyDescent="0.25">
      <c r="A243" s="166" t="s">
        <v>290</v>
      </c>
      <c r="B243" s="164"/>
      <c r="C243" s="164"/>
      <c r="D243" s="164"/>
      <c r="E243" s="164"/>
      <c r="F243" s="164"/>
      <c r="M243" s="213"/>
      <c r="N243" s="78" t="s">
        <v>731</v>
      </c>
      <c r="O243" s="78"/>
      <c r="P243" s="185"/>
      <c r="Q243" s="214"/>
      <c r="R243" s="215"/>
      <c r="S243" s="215"/>
      <c r="T243" s="215"/>
      <c r="U243" s="215"/>
      <c r="V243" s="215"/>
      <c r="W243" s="185"/>
      <c r="X243" s="189"/>
      <c r="Y243" s="189"/>
      <c r="Z243" s="189"/>
      <c r="AA243" s="189"/>
      <c r="AB243" s="189"/>
      <c r="AC243" s="184"/>
      <c r="AD243" s="239"/>
      <c r="AE243" s="222"/>
      <c r="AF243" s="222"/>
      <c r="AG243" s="222"/>
      <c r="AH243" s="222"/>
      <c r="AI243" s="222"/>
      <c r="AJ243" s="178"/>
      <c r="AK243" s="244"/>
      <c r="AL243" s="245"/>
      <c r="AM243" s="245"/>
      <c r="AN243" s="245"/>
      <c r="AO243" s="193"/>
      <c r="AP243" s="193"/>
      <c r="AQ243" s="193"/>
      <c r="AR243" s="193"/>
    </row>
    <row r="244" spans="1:44" ht="15.75" x14ac:dyDescent="0.25">
      <c r="A244" s="166" t="s">
        <v>291</v>
      </c>
      <c r="B244" s="164"/>
      <c r="C244" s="164"/>
      <c r="D244" s="164"/>
      <c r="E244" s="164"/>
      <c r="F244" s="164"/>
      <c r="M244" s="213"/>
      <c r="N244" s="78" t="s">
        <v>732</v>
      </c>
      <c r="O244" s="78"/>
      <c r="P244" s="185"/>
      <c r="Q244" s="214"/>
      <c r="R244" s="215"/>
      <c r="S244" s="215"/>
      <c r="T244" s="215"/>
      <c r="U244" s="215"/>
      <c r="V244" s="215"/>
      <c r="W244" s="185"/>
      <c r="X244" s="189"/>
      <c r="Y244" s="189"/>
      <c r="Z244" s="189"/>
      <c r="AA244" s="189"/>
      <c r="AB244" s="189"/>
      <c r="AC244" s="184"/>
      <c r="AD244" s="239"/>
      <c r="AE244" s="222"/>
      <c r="AF244" s="222"/>
      <c r="AG244" s="222"/>
      <c r="AH244" s="222"/>
      <c r="AI244" s="222"/>
      <c r="AJ244" s="178"/>
      <c r="AK244" s="244"/>
      <c r="AL244" s="245"/>
      <c r="AM244" s="245"/>
      <c r="AN244" s="245"/>
      <c r="AO244" s="193"/>
      <c r="AP244" s="193"/>
      <c r="AQ244" s="193"/>
      <c r="AR244" s="193"/>
    </row>
    <row r="245" spans="1:44" ht="15.75" x14ac:dyDescent="0.25">
      <c r="A245" s="166" t="s">
        <v>292</v>
      </c>
      <c r="B245" s="164"/>
      <c r="C245" s="164"/>
      <c r="D245" s="164"/>
      <c r="E245" s="164"/>
      <c r="F245" s="164"/>
      <c r="M245" s="213"/>
      <c r="N245" s="78" t="s">
        <v>733</v>
      </c>
      <c r="O245" s="78"/>
      <c r="P245" s="185"/>
      <c r="Q245" s="214"/>
      <c r="R245" s="215"/>
      <c r="S245" s="215"/>
      <c r="T245" s="215"/>
      <c r="U245" s="215"/>
      <c r="V245" s="215"/>
      <c r="W245" s="185"/>
      <c r="X245" s="189"/>
      <c r="Y245" s="189"/>
      <c r="Z245" s="189"/>
      <c r="AA245" s="189"/>
      <c r="AB245" s="189"/>
      <c r="AC245" s="184"/>
      <c r="AD245" s="239"/>
      <c r="AE245" s="222"/>
      <c r="AF245" s="222"/>
      <c r="AG245" s="222"/>
      <c r="AH245" s="222"/>
      <c r="AI245" s="222"/>
      <c r="AJ245" s="178"/>
      <c r="AK245" s="244"/>
      <c r="AL245" s="245"/>
      <c r="AM245" s="245"/>
      <c r="AN245" s="245"/>
      <c r="AO245" s="193"/>
      <c r="AP245" s="193"/>
      <c r="AQ245" s="193"/>
      <c r="AR245" s="193"/>
    </row>
    <row r="246" spans="1:44" ht="15.75" x14ac:dyDescent="0.25">
      <c r="A246" s="166" t="s">
        <v>293</v>
      </c>
      <c r="B246" s="164"/>
      <c r="C246" s="164"/>
      <c r="D246" s="164"/>
      <c r="E246" s="164"/>
      <c r="F246" s="164"/>
      <c r="M246" s="213"/>
      <c r="N246" s="78" t="s">
        <v>734</v>
      </c>
      <c r="O246" s="78"/>
      <c r="P246" s="185"/>
      <c r="Q246" s="214"/>
      <c r="R246" s="215"/>
      <c r="S246" s="215"/>
      <c r="T246" s="215"/>
      <c r="U246" s="215"/>
      <c r="V246" s="215"/>
      <c r="W246" s="185"/>
      <c r="X246" s="189"/>
      <c r="Y246" s="189"/>
      <c r="Z246" s="189"/>
      <c r="AA246" s="189"/>
      <c r="AB246" s="189"/>
      <c r="AC246" s="184"/>
      <c r="AD246" s="239"/>
      <c r="AE246" s="222"/>
      <c r="AF246" s="222"/>
      <c r="AG246" s="222"/>
      <c r="AH246" s="222"/>
      <c r="AI246" s="222"/>
      <c r="AJ246" s="178"/>
      <c r="AK246" s="244"/>
      <c r="AL246" s="245"/>
      <c r="AM246" s="245"/>
      <c r="AN246" s="245"/>
      <c r="AO246" s="193"/>
      <c r="AP246" s="193"/>
      <c r="AQ246" s="193"/>
      <c r="AR246" s="193"/>
    </row>
    <row r="247" spans="1:44" ht="15.75" x14ac:dyDescent="0.25">
      <c r="A247" s="166" t="s">
        <v>294</v>
      </c>
      <c r="B247" s="164"/>
      <c r="C247" s="164"/>
      <c r="D247" s="164"/>
      <c r="E247" s="164"/>
      <c r="F247" s="164"/>
      <c r="M247" s="213"/>
      <c r="N247" s="78" t="s">
        <v>735</v>
      </c>
      <c r="O247" s="78"/>
      <c r="P247" s="185"/>
      <c r="Q247" s="214"/>
      <c r="R247" s="215"/>
      <c r="S247" s="215"/>
      <c r="T247" s="215"/>
      <c r="U247" s="215"/>
      <c r="V247" s="215"/>
      <c r="W247" s="185"/>
      <c r="X247" s="189"/>
      <c r="Y247" s="189"/>
      <c r="Z247" s="189"/>
      <c r="AA247" s="189"/>
      <c r="AB247" s="189"/>
      <c r="AC247" s="184"/>
      <c r="AD247" s="239"/>
      <c r="AE247" s="222"/>
      <c r="AF247" s="222"/>
      <c r="AG247" s="222"/>
      <c r="AH247" s="222"/>
      <c r="AI247" s="222"/>
      <c r="AJ247" s="178"/>
      <c r="AK247" s="244"/>
      <c r="AL247" s="245"/>
      <c r="AM247" s="245"/>
      <c r="AN247" s="245"/>
      <c r="AO247" s="193"/>
      <c r="AP247" s="193"/>
      <c r="AQ247" s="193"/>
      <c r="AR247" s="193"/>
    </row>
    <row r="248" spans="1:44" ht="15" customHeight="1" x14ac:dyDescent="0.25">
      <c r="A248" s="166" t="s">
        <v>295</v>
      </c>
      <c r="B248" s="164"/>
      <c r="C248" s="164"/>
      <c r="D248" s="164"/>
      <c r="E248" s="164"/>
      <c r="F248" s="164"/>
      <c r="M248" s="213"/>
      <c r="N248" s="78" t="s">
        <v>736</v>
      </c>
      <c r="O248" s="78"/>
      <c r="P248" s="185"/>
      <c r="Q248" s="214"/>
      <c r="R248" s="215"/>
      <c r="S248" s="215"/>
      <c r="T248" s="215"/>
      <c r="U248" s="215"/>
      <c r="V248" s="215"/>
      <c r="W248" s="185"/>
      <c r="X248" s="189"/>
      <c r="Y248" s="189"/>
      <c r="Z248" s="189"/>
      <c r="AA248" s="189"/>
      <c r="AB248" s="189"/>
      <c r="AC248" s="184"/>
      <c r="AD248" s="239"/>
      <c r="AE248" s="222"/>
      <c r="AF248" s="222"/>
      <c r="AG248" s="222"/>
      <c r="AH248" s="222"/>
      <c r="AI248" s="222"/>
      <c r="AJ248" s="178"/>
      <c r="AK248" s="244"/>
      <c r="AL248" s="245"/>
      <c r="AM248" s="245"/>
      <c r="AN248" s="245"/>
      <c r="AO248" s="193"/>
      <c r="AP248" s="193"/>
      <c r="AQ248" s="193"/>
      <c r="AR248" s="193"/>
    </row>
    <row r="249" spans="1:44" ht="15.75" x14ac:dyDescent="0.25">
      <c r="A249" s="166" t="s">
        <v>296</v>
      </c>
      <c r="B249" s="164"/>
      <c r="C249" s="164"/>
      <c r="D249" s="164"/>
      <c r="E249" s="164"/>
      <c r="F249" s="164"/>
      <c r="M249" s="213"/>
      <c r="N249" s="78" t="s">
        <v>737</v>
      </c>
      <c r="O249" s="78"/>
      <c r="P249" s="185"/>
      <c r="Q249" s="214"/>
      <c r="R249" s="215"/>
      <c r="S249" s="215"/>
      <c r="T249" s="215"/>
      <c r="U249" s="212"/>
      <c r="V249" s="212"/>
      <c r="W249" s="185"/>
      <c r="X249" s="189"/>
      <c r="Y249" s="189"/>
      <c r="Z249" s="189"/>
      <c r="AA249" s="189"/>
      <c r="AB249" s="189"/>
      <c r="AC249" s="184"/>
      <c r="AD249" s="239"/>
      <c r="AE249" s="222"/>
      <c r="AF249" s="222"/>
      <c r="AG249" s="222"/>
      <c r="AH249" s="222"/>
      <c r="AI249" s="222"/>
      <c r="AJ249" s="178"/>
      <c r="AK249" s="244"/>
      <c r="AL249" s="245"/>
      <c r="AM249" s="245"/>
      <c r="AN249" s="245"/>
      <c r="AO249" s="193"/>
      <c r="AP249" s="193"/>
      <c r="AQ249" s="193"/>
      <c r="AR249" s="193"/>
    </row>
    <row r="250" spans="1:44" ht="15.75" x14ac:dyDescent="0.25">
      <c r="A250" s="166" t="s">
        <v>297</v>
      </c>
      <c r="B250" s="164"/>
      <c r="C250" s="164"/>
      <c r="D250" s="164"/>
      <c r="E250" s="164"/>
      <c r="F250" s="164"/>
      <c r="M250" s="210"/>
      <c r="N250" s="78" t="s">
        <v>738</v>
      </c>
      <c r="O250" s="86"/>
      <c r="P250" s="185"/>
      <c r="Q250" s="214"/>
      <c r="R250" s="215"/>
      <c r="S250" s="215"/>
      <c r="T250" s="215"/>
      <c r="U250" s="212"/>
      <c r="V250" s="212"/>
      <c r="W250" s="185"/>
      <c r="X250" s="189"/>
      <c r="Y250" s="189"/>
      <c r="Z250" s="189"/>
      <c r="AA250" s="189"/>
      <c r="AB250" s="189"/>
      <c r="AC250" s="184"/>
      <c r="AD250" s="239"/>
      <c r="AE250" s="222"/>
      <c r="AF250" s="222"/>
      <c r="AG250" s="222"/>
      <c r="AH250" s="222"/>
      <c r="AI250" s="222"/>
      <c r="AJ250" s="178"/>
      <c r="AK250" s="244"/>
      <c r="AL250" s="245"/>
      <c r="AM250" s="245"/>
      <c r="AN250" s="245"/>
      <c r="AO250" s="193"/>
      <c r="AP250" s="193"/>
      <c r="AQ250" s="193"/>
      <c r="AR250" s="193"/>
    </row>
    <row r="251" spans="1:44" ht="15.75" x14ac:dyDescent="0.25">
      <c r="A251" s="166" t="s">
        <v>298</v>
      </c>
      <c r="B251" s="164"/>
      <c r="C251" s="164"/>
      <c r="D251" s="164"/>
      <c r="E251" s="164"/>
      <c r="F251" s="164"/>
      <c r="M251" s="210"/>
      <c r="N251" s="78" t="s">
        <v>739</v>
      </c>
      <c r="O251" s="86"/>
      <c r="P251" s="185"/>
      <c r="Q251" s="214"/>
      <c r="R251" s="215"/>
      <c r="S251" s="215"/>
      <c r="T251" s="215"/>
      <c r="U251" s="215"/>
      <c r="V251" s="215"/>
      <c r="W251" s="185"/>
      <c r="X251" s="189"/>
      <c r="Y251" s="189"/>
      <c r="Z251" s="189"/>
      <c r="AA251" s="189"/>
      <c r="AB251" s="189"/>
      <c r="AC251" s="184"/>
      <c r="AD251" s="239"/>
      <c r="AE251" s="222"/>
      <c r="AF251" s="222"/>
      <c r="AG251" s="222"/>
      <c r="AH251" s="222"/>
      <c r="AI251" s="222"/>
      <c r="AJ251" s="178"/>
      <c r="AK251" s="244"/>
      <c r="AL251" s="245"/>
      <c r="AM251" s="245"/>
      <c r="AN251" s="245"/>
      <c r="AO251" s="193"/>
      <c r="AP251" s="193"/>
      <c r="AQ251" s="193"/>
      <c r="AR251" s="193"/>
    </row>
    <row r="252" spans="1:44" ht="15.75" x14ac:dyDescent="0.25">
      <c r="A252" s="166" t="s">
        <v>299</v>
      </c>
      <c r="B252" s="164"/>
      <c r="C252" s="164"/>
      <c r="D252" s="164"/>
      <c r="E252" s="164"/>
      <c r="F252" s="164"/>
      <c r="M252" s="181"/>
      <c r="N252" s="86" t="s">
        <v>740</v>
      </c>
      <c r="O252" s="187"/>
      <c r="P252" s="207"/>
      <c r="Q252" s="198"/>
      <c r="R252" s="186"/>
      <c r="S252" s="186"/>
      <c r="T252" s="186"/>
      <c r="U252" s="189"/>
      <c r="V252" s="189"/>
      <c r="W252" s="185"/>
      <c r="X252" s="189"/>
      <c r="Y252" s="189"/>
      <c r="Z252" s="189"/>
      <c r="AA252" s="189"/>
      <c r="AB252" s="189"/>
      <c r="AC252" s="184"/>
      <c r="AD252" s="239"/>
      <c r="AE252" s="222"/>
      <c r="AF252" s="222"/>
      <c r="AG252" s="222"/>
      <c r="AH252" s="222"/>
      <c r="AI252" s="222"/>
      <c r="AJ252" s="178"/>
      <c r="AK252" s="244"/>
      <c r="AL252" s="245"/>
      <c r="AM252" s="245"/>
      <c r="AN252" s="245"/>
      <c r="AO252" s="193"/>
      <c r="AP252" s="193"/>
      <c r="AQ252" s="193"/>
      <c r="AR252" s="193"/>
    </row>
    <row r="253" spans="1:44" ht="15.75" x14ac:dyDescent="0.25">
      <c r="A253" s="166" t="s">
        <v>300</v>
      </c>
      <c r="B253" s="164"/>
      <c r="C253" s="164"/>
      <c r="D253" s="164"/>
      <c r="E253" s="164"/>
      <c r="F253" s="164"/>
      <c r="M253" s="213"/>
      <c r="N253" s="78" t="s">
        <v>741</v>
      </c>
      <c r="O253" s="78"/>
      <c r="P253" s="185"/>
      <c r="Q253" s="214"/>
      <c r="R253" s="215"/>
      <c r="S253" s="215"/>
      <c r="T253" s="215"/>
      <c r="U253" s="215"/>
      <c r="V253" s="215"/>
      <c r="W253" s="185"/>
      <c r="X253" s="189"/>
      <c r="Y253" s="189"/>
      <c r="Z253" s="189"/>
      <c r="AA253" s="189"/>
      <c r="AB253" s="189"/>
      <c r="AC253" s="184"/>
      <c r="AD253" s="239"/>
      <c r="AE253" s="222"/>
      <c r="AF253" s="222"/>
      <c r="AG253" s="222"/>
      <c r="AH253" s="222"/>
      <c r="AI253" s="222"/>
      <c r="AJ253" s="178"/>
      <c r="AK253" s="244"/>
      <c r="AL253" s="245"/>
      <c r="AM253" s="245"/>
      <c r="AN253" s="245"/>
      <c r="AO253" s="193"/>
      <c r="AP253" s="193"/>
      <c r="AQ253" s="193"/>
      <c r="AR253" s="193"/>
    </row>
    <row r="254" spans="1:44" ht="15.75" x14ac:dyDescent="0.25">
      <c r="A254" s="166" t="s">
        <v>301</v>
      </c>
      <c r="B254" s="164"/>
      <c r="C254" s="164"/>
      <c r="D254" s="164"/>
      <c r="E254" s="164"/>
      <c r="F254" s="164"/>
      <c r="M254" s="213"/>
      <c r="N254" s="78" t="s">
        <v>742</v>
      </c>
      <c r="O254" s="78"/>
      <c r="P254" s="185"/>
      <c r="Q254" s="214"/>
      <c r="R254" s="215"/>
      <c r="S254" s="215"/>
      <c r="T254" s="215"/>
      <c r="U254" s="215"/>
      <c r="V254" s="215"/>
      <c r="W254" s="185"/>
      <c r="X254" s="185"/>
      <c r="Y254" s="185"/>
      <c r="Z254" s="185"/>
      <c r="AA254" s="185"/>
      <c r="AB254" s="185"/>
      <c r="AC254" s="185"/>
      <c r="AD254" s="185"/>
      <c r="AE254" s="185"/>
      <c r="AF254" s="185"/>
      <c r="AG254" s="185"/>
      <c r="AH254" s="185"/>
      <c r="AI254" s="185"/>
    </row>
    <row r="255" spans="1:44" ht="15.75" x14ac:dyDescent="0.25">
      <c r="A255" s="166" t="s">
        <v>302</v>
      </c>
      <c r="B255" s="164"/>
      <c r="C255" s="164"/>
      <c r="D255" s="164"/>
      <c r="E255" s="164"/>
      <c r="F255" s="164"/>
      <c r="M255" s="213"/>
      <c r="N255" s="78" t="s">
        <v>743</v>
      </c>
      <c r="O255" s="78"/>
      <c r="P255" s="185"/>
      <c r="Q255" s="214"/>
      <c r="R255" s="215"/>
      <c r="S255" s="215"/>
      <c r="T255" s="215"/>
      <c r="U255" s="215"/>
      <c r="V255" s="215"/>
      <c r="W255" s="185"/>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row>
    <row r="256" spans="1:44" ht="15.75" x14ac:dyDescent="0.25">
      <c r="A256" s="166" t="s">
        <v>303</v>
      </c>
      <c r="B256" s="164"/>
      <c r="C256" s="164"/>
      <c r="D256" s="164"/>
      <c r="E256" s="164"/>
      <c r="F256" s="164"/>
      <c r="M256" s="213"/>
      <c r="N256" s="78" t="s">
        <v>744</v>
      </c>
      <c r="O256" s="78"/>
      <c r="P256" s="185"/>
      <c r="Q256" s="214"/>
      <c r="R256" s="215"/>
      <c r="S256" s="215"/>
      <c r="T256" s="215"/>
      <c r="U256" s="215"/>
      <c r="V256" s="189"/>
      <c r="W256" s="185"/>
      <c r="X256" s="189"/>
      <c r="Y256" s="189"/>
      <c r="Z256" s="189"/>
      <c r="AA256" s="189"/>
      <c r="AB256" s="189"/>
      <c r="AC256" s="189"/>
      <c r="AD256" s="189"/>
      <c r="AE256" s="189"/>
      <c r="AF256" s="189"/>
      <c r="AG256" s="189"/>
      <c r="AH256" s="189"/>
      <c r="AI256" s="189"/>
      <c r="AJ256" s="178"/>
      <c r="AK256" s="178"/>
      <c r="AL256" s="178"/>
      <c r="AM256" s="178"/>
      <c r="AN256" s="178"/>
      <c r="AO256" s="178"/>
      <c r="AP256" s="178"/>
      <c r="AQ256" s="178"/>
      <c r="AR256" s="178"/>
    </row>
    <row r="257" spans="1:44" ht="15.75" x14ac:dyDescent="0.25">
      <c r="A257" s="166" t="s">
        <v>304</v>
      </c>
      <c r="B257" s="164"/>
      <c r="C257" s="164"/>
      <c r="D257" s="164"/>
      <c r="E257" s="164"/>
      <c r="F257" s="164"/>
      <c r="M257" s="246"/>
      <c r="N257" s="78" t="s">
        <v>745</v>
      </c>
      <c r="O257" s="89"/>
      <c r="P257" s="185"/>
      <c r="Q257" s="214"/>
      <c r="R257" s="215"/>
      <c r="S257" s="215"/>
      <c r="T257" s="215"/>
      <c r="U257" s="215"/>
      <c r="V257" s="189"/>
      <c r="W257" s="185"/>
      <c r="X257" s="189"/>
      <c r="Y257" s="189"/>
      <c r="Z257" s="189"/>
      <c r="AA257" s="189"/>
      <c r="AB257" s="189"/>
      <c r="AC257" s="189"/>
      <c r="AD257" s="186"/>
      <c r="AE257" s="186"/>
      <c r="AF257" s="186"/>
      <c r="AG257" s="186"/>
      <c r="AH257" s="186"/>
      <c r="AI257" s="186"/>
      <c r="AJ257" s="247"/>
      <c r="AK257" s="247"/>
      <c r="AL257" s="248"/>
      <c r="AM257" s="188"/>
      <c r="AN257" s="188"/>
      <c r="AO257" s="188"/>
      <c r="AP257" s="188"/>
      <c r="AQ257" s="188"/>
      <c r="AR257" s="188"/>
    </row>
    <row r="258" spans="1:44" ht="15.75" x14ac:dyDescent="0.25">
      <c r="A258" s="166" t="s">
        <v>305</v>
      </c>
      <c r="B258" s="164"/>
      <c r="C258" s="164"/>
      <c r="D258" s="164"/>
      <c r="E258" s="164"/>
      <c r="F258" s="164"/>
      <c r="M258" s="245"/>
      <c r="N258" s="78" t="s">
        <v>746</v>
      </c>
      <c r="O258" s="78"/>
      <c r="P258" s="185"/>
      <c r="Q258" s="214"/>
      <c r="R258" s="215"/>
      <c r="S258" s="215"/>
      <c r="T258" s="215"/>
      <c r="U258" s="215"/>
      <c r="V258" s="189"/>
      <c r="W258" s="185"/>
      <c r="X258" s="207"/>
      <c r="Y258" s="200"/>
      <c r="Z258" s="200"/>
      <c r="AA258" s="200"/>
      <c r="AB258" s="200"/>
      <c r="AC258" s="200"/>
      <c r="AD258" s="189"/>
      <c r="AE258" s="185"/>
      <c r="AF258" s="185"/>
      <c r="AG258" s="183"/>
      <c r="AH258" s="183"/>
      <c r="AI258" s="183"/>
      <c r="AJ258" s="180"/>
      <c r="AK258" s="180"/>
      <c r="AL258" s="192"/>
      <c r="AM258" s="178"/>
      <c r="AN258" s="249"/>
      <c r="AO258" s="178"/>
      <c r="AP258" s="178"/>
      <c r="AQ258" s="178"/>
      <c r="AR258" s="178"/>
    </row>
    <row r="259" spans="1:44" ht="15.75" x14ac:dyDescent="0.25">
      <c r="A259" s="166" t="s">
        <v>306</v>
      </c>
      <c r="B259" s="164"/>
      <c r="C259" s="164"/>
      <c r="D259" s="164"/>
      <c r="E259" s="164"/>
      <c r="F259" s="164"/>
      <c r="M259" s="245"/>
      <c r="N259" s="78" t="s">
        <v>747</v>
      </c>
      <c r="O259" s="78"/>
      <c r="P259" s="185"/>
      <c r="Q259" s="214"/>
      <c r="R259" s="215"/>
      <c r="S259" s="215"/>
      <c r="T259" s="215"/>
      <c r="U259" s="215"/>
      <c r="V259" s="189"/>
      <c r="W259" s="185"/>
      <c r="X259" s="239"/>
      <c r="Y259" s="189"/>
      <c r="Z259" s="189"/>
      <c r="AA259" s="189"/>
      <c r="AB259" s="189"/>
      <c r="AC259" s="189"/>
      <c r="AD259" s="189"/>
      <c r="AE259" s="185"/>
      <c r="AF259" s="185"/>
      <c r="AG259" s="189"/>
      <c r="AH259" s="189"/>
      <c r="AI259" s="189"/>
      <c r="AJ259" s="178"/>
      <c r="AK259" s="178"/>
      <c r="AL259" s="178"/>
      <c r="AM259" s="178"/>
      <c r="AN259" s="178"/>
      <c r="AO259" s="178"/>
      <c r="AP259" s="178"/>
      <c r="AQ259" s="178"/>
      <c r="AR259" s="178"/>
    </row>
    <row r="260" spans="1:44" ht="15.75" x14ac:dyDescent="0.25">
      <c r="A260" s="166" t="s">
        <v>307</v>
      </c>
      <c r="B260" s="164"/>
      <c r="C260" s="164"/>
      <c r="D260" s="164"/>
      <c r="E260" s="164"/>
      <c r="F260" s="164"/>
      <c r="M260" s="245"/>
      <c r="N260" s="78" t="s">
        <v>748</v>
      </c>
      <c r="O260" s="78"/>
      <c r="P260" s="185"/>
      <c r="Q260" s="214"/>
      <c r="R260" s="215"/>
      <c r="S260" s="215"/>
      <c r="T260" s="215"/>
      <c r="U260" s="215"/>
      <c r="V260" s="183"/>
      <c r="W260" s="185"/>
      <c r="X260" s="189"/>
      <c r="Y260" s="189"/>
      <c r="Z260" s="189"/>
      <c r="AA260" s="189"/>
      <c r="AB260" s="189"/>
      <c r="AC260" s="189"/>
      <c r="AD260" s="215"/>
      <c r="AE260" s="185"/>
      <c r="AF260" s="185"/>
      <c r="AG260" s="189"/>
      <c r="AH260" s="189"/>
      <c r="AI260" s="189"/>
      <c r="AJ260" s="178"/>
      <c r="AK260" s="245"/>
      <c r="AL260" s="250"/>
      <c r="AM260" s="178"/>
      <c r="AN260" s="178"/>
      <c r="AO260" s="178"/>
      <c r="AP260" s="178"/>
      <c r="AQ260" s="178"/>
      <c r="AR260" s="245"/>
    </row>
    <row r="261" spans="1:44" ht="15.75" x14ac:dyDescent="0.25">
      <c r="A261" s="166" t="s">
        <v>308</v>
      </c>
      <c r="B261" s="164"/>
      <c r="C261" s="164"/>
      <c r="D261" s="164"/>
      <c r="E261" s="164"/>
      <c r="F261" s="164"/>
      <c r="M261" s="245"/>
      <c r="N261" s="78" t="s">
        <v>749</v>
      </c>
      <c r="O261" s="78"/>
      <c r="P261" s="185"/>
      <c r="Q261" s="214"/>
      <c r="R261" s="215"/>
      <c r="S261" s="215"/>
      <c r="T261" s="215"/>
      <c r="U261" s="215"/>
      <c r="V261" s="189"/>
      <c r="W261" s="185"/>
      <c r="X261" s="215"/>
      <c r="Y261" s="189"/>
      <c r="Z261" s="215"/>
      <c r="AA261" s="215"/>
      <c r="AB261" s="215"/>
      <c r="AC261" s="189"/>
      <c r="AD261" s="215"/>
      <c r="AE261" s="185"/>
      <c r="AF261" s="185"/>
      <c r="AG261" s="215"/>
      <c r="AH261" s="215"/>
      <c r="AI261" s="215"/>
      <c r="AJ261" s="245"/>
      <c r="AK261" s="245"/>
      <c r="AN261" s="178"/>
      <c r="AO261" s="245"/>
      <c r="AP261" s="245"/>
      <c r="AQ261" s="245"/>
      <c r="AR261" s="245"/>
    </row>
    <row r="262" spans="1:44" ht="15.75" x14ac:dyDescent="0.25">
      <c r="A262" s="166" t="s">
        <v>309</v>
      </c>
      <c r="B262" s="164"/>
      <c r="C262" s="164"/>
      <c r="D262" s="164"/>
      <c r="E262" s="164"/>
      <c r="F262" s="164"/>
      <c r="M262" s="245"/>
      <c r="N262" s="78" t="s">
        <v>750</v>
      </c>
      <c r="O262" s="78"/>
      <c r="P262" s="185"/>
      <c r="Q262" s="214"/>
      <c r="R262" s="215"/>
      <c r="S262" s="215"/>
      <c r="T262" s="215"/>
      <c r="U262" s="215"/>
      <c r="V262" s="189"/>
      <c r="W262" s="185"/>
      <c r="X262" s="189"/>
      <c r="Y262" s="189"/>
      <c r="Z262" s="215"/>
      <c r="AA262" s="215"/>
      <c r="AB262" s="215"/>
      <c r="AC262" s="189"/>
      <c r="AD262" s="215"/>
      <c r="AE262" s="185"/>
      <c r="AF262" s="185"/>
      <c r="AG262" s="215"/>
      <c r="AH262" s="215"/>
      <c r="AI262" s="215"/>
      <c r="AJ262" s="245"/>
      <c r="AK262" s="245"/>
      <c r="AN262" s="178"/>
      <c r="AO262" s="245"/>
      <c r="AP262" s="245"/>
      <c r="AQ262" s="245"/>
      <c r="AR262" s="245"/>
    </row>
    <row r="263" spans="1:44" ht="15.75" x14ac:dyDescent="0.25">
      <c r="A263" s="166" t="s">
        <v>310</v>
      </c>
      <c r="B263" s="164"/>
      <c r="C263" s="164"/>
      <c r="D263" s="164"/>
      <c r="E263" s="164"/>
      <c r="F263" s="164"/>
      <c r="M263" s="245"/>
      <c r="N263" s="81" t="s">
        <v>751</v>
      </c>
      <c r="O263" s="78"/>
      <c r="P263" s="185"/>
      <c r="Q263" s="214"/>
      <c r="R263" s="215"/>
      <c r="S263" s="215"/>
      <c r="T263" s="215"/>
      <c r="U263" s="215"/>
      <c r="V263" s="189"/>
      <c r="W263" s="189"/>
      <c r="X263" s="189"/>
      <c r="Y263" s="189"/>
      <c r="Z263" s="215"/>
      <c r="AA263" s="215"/>
      <c r="AB263" s="215"/>
      <c r="AC263" s="189"/>
      <c r="AD263" s="215"/>
      <c r="AE263" s="185"/>
      <c r="AF263" s="185"/>
      <c r="AG263" s="215"/>
      <c r="AH263" s="215"/>
      <c r="AI263" s="215"/>
      <c r="AJ263" s="245"/>
      <c r="AK263" s="245"/>
      <c r="AN263" s="178"/>
      <c r="AO263" s="245"/>
      <c r="AP263" s="245"/>
      <c r="AQ263" s="245"/>
      <c r="AR263" s="245"/>
    </row>
    <row r="264" spans="1:44" ht="15.75" x14ac:dyDescent="0.25">
      <c r="A264" s="166" t="s">
        <v>311</v>
      </c>
      <c r="B264" s="164"/>
      <c r="C264" s="164"/>
      <c r="D264" s="164"/>
      <c r="E264" s="164"/>
      <c r="F264" s="164"/>
      <c r="M264" s="245"/>
      <c r="N264" s="81" t="s">
        <v>752</v>
      </c>
      <c r="O264" s="78"/>
      <c r="P264" s="185"/>
      <c r="Q264" s="214"/>
      <c r="R264" s="215"/>
      <c r="S264" s="215"/>
      <c r="T264" s="215"/>
      <c r="U264" s="215"/>
      <c r="V264" s="189"/>
      <c r="W264" s="189"/>
      <c r="X264" s="189"/>
      <c r="Y264" s="189"/>
      <c r="Z264" s="215"/>
      <c r="AA264" s="215"/>
      <c r="AB264" s="215"/>
      <c r="AC264" s="189"/>
      <c r="AD264" s="215"/>
      <c r="AE264" s="185"/>
      <c r="AF264" s="185"/>
      <c r="AG264" s="215"/>
      <c r="AH264" s="215"/>
      <c r="AI264" s="215"/>
      <c r="AJ264" s="245"/>
      <c r="AK264" s="245"/>
      <c r="AN264" s="178"/>
      <c r="AO264" s="245"/>
      <c r="AP264" s="245"/>
      <c r="AQ264" s="245"/>
      <c r="AR264" s="245"/>
    </row>
    <row r="265" spans="1:44" ht="15.75" x14ac:dyDescent="0.25">
      <c r="A265" s="166" t="s">
        <v>312</v>
      </c>
      <c r="B265" s="164"/>
      <c r="C265" s="164"/>
      <c r="D265" s="164"/>
      <c r="E265" s="164"/>
      <c r="F265" s="164"/>
      <c r="M265" s="245"/>
      <c r="N265" s="81" t="s">
        <v>753</v>
      </c>
      <c r="O265" s="78"/>
      <c r="P265" s="185"/>
      <c r="Q265" s="214"/>
      <c r="R265" s="215"/>
      <c r="S265" s="215"/>
      <c r="T265" s="215"/>
      <c r="U265" s="215"/>
      <c r="V265" s="189"/>
      <c r="W265" s="189"/>
      <c r="X265" s="189"/>
      <c r="Y265" s="189"/>
      <c r="Z265" s="215"/>
      <c r="AA265" s="215"/>
      <c r="AB265" s="215"/>
      <c r="AC265" s="189"/>
      <c r="AD265" s="215"/>
      <c r="AE265" s="185"/>
      <c r="AF265" s="185"/>
      <c r="AG265" s="215"/>
      <c r="AH265" s="215"/>
      <c r="AI265" s="215"/>
      <c r="AJ265" s="245"/>
      <c r="AK265" s="245"/>
      <c r="AN265" s="178"/>
      <c r="AO265" s="245"/>
      <c r="AP265" s="245"/>
      <c r="AQ265" s="245"/>
      <c r="AR265" s="245"/>
    </row>
    <row r="266" spans="1:44" ht="15.75" x14ac:dyDescent="0.25">
      <c r="A266" s="166" t="s">
        <v>313</v>
      </c>
      <c r="B266" s="164"/>
      <c r="C266" s="164"/>
      <c r="D266" s="164"/>
      <c r="E266" s="164"/>
      <c r="F266" s="164"/>
      <c r="M266" s="251"/>
      <c r="N266" s="78" t="s">
        <v>754</v>
      </c>
      <c r="O266" s="78"/>
      <c r="P266" s="185"/>
      <c r="Q266" s="200"/>
      <c r="R266" s="189"/>
      <c r="S266" s="189"/>
      <c r="T266" s="189"/>
      <c r="U266" s="189"/>
      <c r="V266" s="189"/>
      <c r="W266" s="189"/>
      <c r="X266" s="189"/>
      <c r="Y266" s="189"/>
      <c r="Z266" s="215"/>
      <c r="AA266" s="215"/>
      <c r="AB266" s="215"/>
      <c r="AC266" s="189"/>
      <c r="AD266" s="215"/>
      <c r="AE266" s="185"/>
      <c r="AF266" s="185"/>
      <c r="AG266" s="215"/>
      <c r="AH266" s="215"/>
      <c r="AI266" s="215"/>
      <c r="AJ266" s="245"/>
      <c r="AK266" s="245"/>
      <c r="AN266" s="178"/>
      <c r="AO266" s="245"/>
      <c r="AP266" s="245"/>
      <c r="AQ266" s="245"/>
      <c r="AR266" s="245"/>
    </row>
    <row r="267" spans="1:44" ht="15.75" x14ac:dyDescent="0.25">
      <c r="A267" s="166" t="s">
        <v>314</v>
      </c>
      <c r="B267" s="164"/>
      <c r="C267" s="164"/>
      <c r="D267" s="164"/>
      <c r="E267" s="164"/>
      <c r="F267" s="164"/>
      <c r="M267" s="251"/>
      <c r="N267" s="78" t="s">
        <v>755</v>
      </c>
      <c r="O267" s="78"/>
      <c r="P267" s="185"/>
      <c r="Q267" s="200"/>
      <c r="R267" s="189"/>
      <c r="S267" s="189"/>
      <c r="T267" s="189"/>
      <c r="U267" s="189"/>
      <c r="V267" s="189"/>
      <c r="W267" s="189"/>
      <c r="X267" s="189"/>
      <c r="Y267" s="189"/>
      <c r="Z267" s="215"/>
      <c r="AA267" s="215"/>
      <c r="AB267" s="215"/>
      <c r="AC267" s="189"/>
      <c r="AD267" s="215"/>
      <c r="AE267" s="185"/>
      <c r="AF267" s="185"/>
      <c r="AG267" s="215"/>
      <c r="AH267" s="215"/>
      <c r="AI267" s="215"/>
      <c r="AJ267" s="245"/>
      <c r="AK267" s="245"/>
      <c r="AN267" s="178"/>
      <c r="AO267" s="245"/>
      <c r="AP267" s="245"/>
      <c r="AQ267" s="245"/>
      <c r="AR267" s="245"/>
    </row>
    <row r="268" spans="1:44" ht="15.75" x14ac:dyDescent="0.25">
      <c r="A268" s="166" t="s">
        <v>315</v>
      </c>
      <c r="B268" s="164"/>
      <c r="C268" s="164"/>
      <c r="D268" s="164"/>
      <c r="E268" s="164"/>
      <c r="F268" s="164"/>
      <c r="M268" s="251"/>
      <c r="N268" s="78" t="s">
        <v>756</v>
      </c>
      <c r="O268" s="78"/>
      <c r="P268" s="185"/>
      <c r="Q268" s="200"/>
      <c r="R268" s="189"/>
      <c r="S268" s="189"/>
      <c r="T268" s="189"/>
      <c r="U268" s="189"/>
      <c r="V268" s="189"/>
      <c r="W268" s="189"/>
      <c r="X268" s="189"/>
      <c r="Y268" s="189"/>
      <c r="Z268" s="215"/>
      <c r="AA268" s="215"/>
      <c r="AB268" s="215"/>
      <c r="AC268" s="189"/>
      <c r="AD268" s="215"/>
      <c r="AE268" s="185"/>
      <c r="AF268" s="185"/>
      <c r="AG268" s="215"/>
      <c r="AH268" s="215"/>
      <c r="AI268" s="215"/>
      <c r="AJ268" s="245"/>
      <c r="AK268" s="245"/>
      <c r="AN268" s="178"/>
      <c r="AO268" s="245"/>
      <c r="AP268" s="245"/>
      <c r="AQ268" s="245"/>
      <c r="AR268" s="196"/>
    </row>
    <row r="269" spans="1:44" ht="15.75" x14ac:dyDescent="0.25">
      <c r="A269" s="166" t="s">
        <v>316</v>
      </c>
      <c r="B269" s="164"/>
      <c r="C269" s="164"/>
      <c r="D269" s="164"/>
      <c r="E269" s="164"/>
      <c r="F269" s="164"/>
      <c r="M269" s="251"/>
      <c r="N269" s="78" t="s">
        <v>757</v>
      </c>
      <c r="O269" s="78"/>
      <c r="P269" s="185"/>
      <c r="Q269" s="200"/>
      <c r="R269" s="189"/>
      <c r="S269" s="189"/>
      <c r="T269" s="189"/>
      <c r="U269" s="189"/>
      <c r="V269" s="189"/>
      <c r="W269" s="189"/>
      <c r="X269" s="189"/>
      <c r="Y269" s="189"/>
      <c r="Z269" s="215"/>
      <c r="AA269" s="215"/>
      <c r="AB269" s="215"/>
      <c r="AC269" s="189"/>
      <c r="AD269" s="215"/>
      <c r="AE269" s="185"/>
      <c r="AF269" s="185"/>
      <c r="AG269" s="215"/>
      <c r="AH269" s="215"/>
      <c r="AI269" s="215"/>
      <c r="AJ269" s="245"/>
      <c r="AK269" s="245"/>
      <c r="AN269" s="196"/>
      <c r="AO269" s="196"/>
      <c r="AP269" s="196"/>
      <c r="AQ269" s="196"/>
      <c r="AR269" s="196"/>
    </row>
    <row r="270" spans="1:44" ht="15.75" x14ac:dyDescent="0.25">
      <c r="A270" s="166" t="s">
        <v>317</v>
      </c>
      <c r="B270" s="164"/>
      <c r="C270" s="164"/>
      <c r="D270" s="164"/>
      <c r="E270" s="164"/>
      <c r="F270" s="164"/>
      <c r="M270" s="251"/>
      <c r="N270" s="78" t="s">
        <v>758</v>
      </c>
      <c r="O270" s="78"/>
      <c r="P270" s="185"/>
      <c r="Q270" s="200"/>
      <c r="R270" s="189"/>
      <c r="S270" s="189"/>
      <c r="T270" s="189"/>
      <c r="U270" s="189"/>
      <c r="V270" s="189"/>
      <c r="W270" s="189"/>
      <c r="X270" s="189"/>
      <c r="Y270" s="189"/>
      <c r="Z270" s="215"/>
      <c r="AA270" s="215"/>
      <c r="AB270" s="215"/>
      <c r="AC270" s="189"/>
      <c r="AD270" s="215"/>
      <c r="AE270" s="185"/>
      <c r="AF270" s="185"/>
      <c r="AG270" s="252"/>
      <c r="AH270" s="215"/>
      <c r="AI270" s="215"/>
      <c r="AJ270" s="245"/>
      <c r="AK270" s="245"/>
      <c r="AN270" s="196"/>
      <c r="AO270" s="196"/>
      <c r="AP270" s="196"/>
      <c r="AQ270" s="196"/>
      <c r="AR270" s="178"/>
    </row>
    <row r="271" spans="1:44" ht="15.75" x14ac:dyDescent="0.25">
      <c r="A271" s="166" t="s">
        <v>318</v>
      </c>
      <c r="B271" s="164"/>
      <c r="C271" s="164"/>
      <c r="D271" s="164"/>
      <c r="E271" s="164"/>
      <c r="F271" s="164"/>
      <c r="M271" s="251"/>
      <c r="N271" s="78" t="s">
        <v>759</v>
      </c>
      <c r="O271" s="78"/>
      <c r="P271" s="185"/>
      <c r="Q271" s="200"/>
      <c r="R271" s="189"/>
      <c r="S271" s="189"/>
      <c r="T271" s="189"/>
      <c r="U271" s="189"/>
      <c r="V271" s="189"/>
      <c r="W271" s="189"/>
      <c r="X271" s="189"/>
      <c r="Y271" s="189"/>
      <c r="Z271" s="215"/>
      <c r="AA271" s="215"/>
      <c r="AB271" s="215"/>
      <c r="AC271" s="189"/>
      <c r="AD271" s="215"/>
      <c r="AE271" s="185"/>
      <c r="AF271" s="185"/>
      <c r="AG271" s="215"/>
      <c r="AH271" s="215"/>
      <c r="AI271" s="215"/>
      <c r="AJ271" s="245"/>
      <c r="AK271" s="245"/>
      <c r="AN271" s="178"/>
      <c r="AO271" s="178"/>
      <c r="AP271" s="178"/>
      <c r="AQ271" s="178"/>
      <c r="AR271" s="178"/>
    </row>
    <row r="272" spans="1:44" ht="15.75" x14ac:dyDescent="0.25">
      <c r="A272" s="166" t="s">
        <v>319</v>
      </c>
      <c r="B272" s="164"/>
      <c r="C272" s="164"/>
      <c r="D272" s="164"/>
      <c r="E272" s="164"/>
      <c r="F272" s="164"/>
      <c r="M272" s="251"/>
      <c r="N272" s="78" t="s">
        <v>760</v>
      </c>
      <c r="O272" s="78"/>
      <c r="P272" s="185"/>
      <c r="Q272" s="200"/>
      <c r="R272" s="189"/>
      <c r="S272" s="189"/>
      <c r="T272" s="189"/>
      <c r="U272" s="189"/>
      <c r="V272" s="189"/>
      <c r="W272" s="189"/>
      <c r="X272" s="189"/>
      <c r="Y272" s="189"/>
      <c r="Z272" s="215"/>
      <c r="AA272" s="215"/>
      <c r="AB272" s="215"/>
      <c r="AC272" s="189"/>
      <c r="AD272" s="215"/>
      <c r="AE272" s="185"/>
      <c r="AF272" s="185"/>
      <c r="AG272" s="215"/>
      <c r="AH272" s="215"/>
      <c r="AI272" s="215"/>
      <c r="AJ272" s="245"/>
      <c r="AK272" s="245"/>
      <c r="AN272" s="178"/>
      <c r="AO272" s="178"/>
      <c r="AP272" s="178"/>
      <c r="AQ272" s="178"/>
      <c r="AR272" s="245"/>
    </row>
    <row r="273" spans="1:44" ht="15.75" x14ac:dyDescent="0.25">
      <c r="A273" s="166" t="s">
        <v>320</v>
      </c>
      <c r="B273" s="164"/>
      <c r="C273" s="164"/>
      <c r="D273" s="164"/>
      <c r="E273" s="164"/>
      <c r="F273" s="164"/>
      <c r="M273" s="251"/>
      <c r="N273" s="78" t="s">
        <v>761</v>
      </c>
      <c r="O273" s="78"/>
      <c r="P273" s="185"/>
      <c r="Q273" s="200"/>
      <c r="R273" s="189"/>
      <c r="S273" s="189"/>
      <c r="T273" s="189"/>
      <c r="U273" s="189"/>
      <c r="V273" s="189"/>
      <c r="W273" s="189"/>
      <c r="X273" s="189"/>
      <c r="Y273" s="189"/>
      <c r="Z273" s="215"/>
      <c r="AA273" s="215"/>
      <c r="AB273" s="215"/>
      <c r="AC273" s="189"/>
      <c r="AD273" s="215"/>
      <c r="AE273" s="185"/>
      <c r="AF273" s="185"/>
      <c r="AG273" s="215"/>
      <c r="AH273" s="215"/>
      <c r="AI273" s="215"/>
      <c r="AJ273" s="245"/>
      <c r="AK273" s="245"/>
      <c r="AN273" s="178"/>
      <c r="AO273" s="245"/>
      <c r="AP273" s="245"/>
      <c r="AQ273" s="245"/>
      <c r="AR273" s="245"/>
    </row>
    <row r="274" spans="1:44" ht="15.75" x14ac:dyDescent="0.25">
      <c r="A274" s="166" t="s">
        <v>321</v>
      </c>
      <c r="B274" s="164"/>
      <c r="C274" s="164"/>
      <c r="D274" s="164"/>
      <c r="E274" s="164"/>
      <c r="F274" s="164"/>
      <c r="M274" s="251"/>
      <c r="N274" s="78" t="s">
        <v>762</v>
      </c>
      <c r="O274" s="78"/>
      <c r="P274" s="185"/>
      <c r="Q274" s="200"/>
      <c r="R274" s="189"/>
      <c r="S274" s="189"/>
      <c r="T274" s="189"/>
      <c r="U274" s="189"/>
      <c r="V274" s="189"/>
      <c r="W274" s="189"/>
      <c r="X274" s="189"/>
      <c r="Y274" s="189"/>
      <c r="Z274" s="215"/>
      <c r="AA274" s="215"/>
      <c r="AB274" s="215"/>
      <c r="AC274" s="189"/>
      <c r="AD274" s="215"/>
      <c r="AE274" s="185"/>
      <c r="AF274" s="185"/>
      <c r="AG274" s="215"/>
      <c r="AH274" s="215"/>
      <c r="AI274" s="215"/>
      <c r="AJ274" s="245"/>
      <c r="AK274" s="245"/>
      <c r="AN274" s="178"/>
      <c r="AO274" s="245"/>
      <c r="AP274" s="245"/>
      <c r="AQ274" s="245"/>
      <c r="AR274" s="245"/>
    </row>
    <row r="275" spans="1:44" ht="15.75" x14ac:dyDescent="0.25">
      <c r="A275" s="166" t="s">
        <v>322</v>
      </c>
      <c r="B275" s="164"/>
      <c r="C275" s="164"/>
      <c r="D275" s="164"/>
      <c r="E275" s="164"/>
      <c r="F275" s="164"/>
      <c r="M275" s="251"/>
      <c r="N275" s="78" t="s">
        <v>763</v>
      </c>
      <c r="O275" s="78"/>
      <c r="P275" s="185"/>
      <c r="Q275" s="200"/>
      <c r="R275" s="189"/>
      <c r="S275" s="189"/>
      <c r="T275" s="189"/>
      <c r="U275" s="189"/>
      <c r="V275" s="189"/>
      <c r="W275" s="189"/>
      <c r="X275" s="215"/>
      <c r="Y275" s="215"/>
      <c r="Z275" s="215"/>
      <c r="AA275" s="215"/>
      <c r="AB275" s="215"/>
      <c r="AC275" s="215"/>
      <c r="AD275" s="215"/>
      <c r="AE275" s="185"/>
      <c r="AF275" s="185"/>
      <c r="AG275" s="215"/>
      <c r="AH275" s="215"/>
      <c r="AI275" s="215"/>
      <c r="AJ275" s="245"/>
      <c r="AK275" s="245"/>
      <c r="AN275" s="245"/>
      <c r="AO275" s="245"/>
      <c r="AP275" s="245"/>
      <c r="AQ275" s="245"/>
      <c r="AR275" s="245"/>
    </row>
    <row r="276" spans="1:44" ht="15.75" x14ac:dyDescent="0.25">
      <c r="A276" s="166" t="s">
        <v>323</v>
      </c>
      <c r="B276" s="164"/>
      <c r="C276" s="164"/>
      <c r="D276" s="164"/>
      <c r="E276" s="164"/>
      <c r="F276" s="164"/>
      <c r="M276" s="251"/>
      <c r="N276" s="78" t="s">
        <v>764</v>
      </c>
      <c r="O276" s="78"/>
      <c r="P276" s="185"/>
      <c r="Q276" s="200"/>
      <c r="R276" s="189"/>
      <c r="S276" s="189"/>
      <c r="T276" s="189"/>
      <c r="U276" s="189"/>
      <c r="V276" s="189"/>
      <c r="W276" s="189"/>
      <c r="X276" s="189"/>
      <c r="Y276" s="189"/>
      <c r="Z276" s="215"/>
      <c r="AA276" s="215"/>
      <c r="AB276" s="215"/>
      <c r="AC276" s="189"/>
      <c r="AD276" s="215"/>
      <c r="AE276" s="185"/>
      <c r="AF276" s="185"/>
      <c r="AG276" s="215"/>
      <c r="AH276" s="215"/>
      <c r="AI276" s="215"/>
      <c r="AJ276" s="245"/>
      <c r="AK276" s="245"/>
      <c r="AN276" s="178"/>
      <c r="AO276" s="245"/>
      <c r="AP276" s="245"/>
      <c r="AQ276" s="245"/>
      <c r="AR276" s="245"/>
    </row>
    <row r="277" spans="1:44" ht="15.75" x14ac:dyDescent="0.25">
      <c r="A277" s="166" t="s">
        <v>324</v>
      </c>
      <c r="B277" s="164"/>
      <c r="C277" s="164"/>
      <c r="D277" s="164"/>
      <c r="E277" s="164"/>
      <c r="F277" s="164"/>
      <c r="M277" s="251"/>
      <c r="N277" s="78" t="s">
        <v>765</v>
      </c>
      <c r="O277" s="78"/>
      <c r="P277" s="185"/>
      <c r="Q277" s="200"/>
      <c r="R277" s="189"/>
      <c r="S277" s="189"/>
      <c r="T277" s="189"/>
      <c r="U277" s="189"/>
      <c r="V277" s="189"/>
      <c r="W277" s="189"/>
      <c r="X277" s="215"/>
      <c r="Y277" s="215"/>
      <c r="Z277" s="215"/>
      <c r="AA277" s="215"/>
      <c r="AB277" s="215"/>
      <c r="AC277" s="215"/>
      <c r="AD277" s="215"/>
      <c r="AE277" s="185"/>
      <c r="AF277" s="185"/>
      <c r="AG277" s="215"/>
      <c r="AH277" s="215"/>
      <c r="AI277" s="215"/>
      <c r="AJ277" s="245"/>
      <c r="AK277" s="245"/>
      <c r="AN277" s="245"/>
      <c r="AO277" s="245"/>
      <c r="AP277" s="245"/>
      <c r="AQ277" s="245"/>
      <c r="AR277" s="245"/>
    </row>
    <row r="278" spans="1:44" ht="15.75" x14ac:dyDescent="0.25">
      <c r="A278" s="166" t="s">
        <v>325</v>
      </c>
      <c r="B278" s="164"/>
      <c r="C278" s="164"/>
      <c r="D278" s="164"/>
      <c r="E278" s="164"/>
      <c r="F278" s="164"/>
      <c r="M278" s="251"/>
      <c r="N278" s="78" t="s">
        <v>766</v>
      </c>
      <c r="O278" s="78"/>
      <c r="P278" s="185"/>
      <c r="Q278" s="200"/>
      <c r="R278" s="189"/>
      <c r="S278" s="189"/>
      <c r="T278" s="189"/>
      <c r="U278" s="189"/>
      <c r="V278" s="189"/>
      <c r="W278" s="189"/>
      <c r="X278" s="215"/>
      <c r="Y278" s="214"/>
      <c r="Z278" s="215"/>
      <c r="AA278" s="215"/>
      <c r="AB278" s="215"/>
      <c r="AC278" s="215"/>
      <c r="AD278" s="215"/>
      <c r="AE278" s="185"/>
      <c r="AF278" s="185"/>
      <c r="AG278" s="215"/>
      <c r="AH278" s="215"/>
      <c r="AI278" s="215"/>
      <c r="AJ278" s="245"/>
      <c r="AK278" s="245"/>
      <c r="AN278" s="245"/>
      <c r="AO278" s="245"/>
      <c r="AP278" s="245"/>
      <c r="AQ278" s="245"/>
      <c r="AR278" s="219"/>
    </row>
    <row r="279" spans="1:44" ht="15.75" x14ac:dyDescent="0.25">
      <c r="A279" s="166" t="s">
        <v>326</v>
      </c>
      <c r="B279" s="164"/>
      <c r="C279" s="164"/>
      <c r="D279" s="164"/>
      <c r="E279" s="164"/>
      <c r="F279" s="164"/>
      <c r="M279" s="251"/>
      <c r="N279" s="78" t="s">
        <v>767</v>
      </c>
      <c r="O279" s="78"/>
      <c r="P279" s="185"/>
      <c r="Q279" s="200"/>
      <c r="R279" s="189"/>
      <c r="S279" s="189"/>
      <c r="T279" s="189"/>
      <c r="U279" s="189"/>
      <c r="V279" s="189"/>
      <c r="W279" s="189"/>
      <c r="X279" s="215"/>
      <c r="Y279" s="215"/>
      <c r="Z279" s="215"/>
      <c r="AA279" s="215"/>
      <c r="AB279" s="215"/>
      <c r="AC279" s="215"/>
      <c r="AD279" s="215"/>
      <c r="AE279" s="185"/>
      <c r="AF279" s="185"/>
      <c r="AG279" s="215"/>
      <c r="AH279" s="215"/>
      <c r="AI279" s="215"/>
      <c r="AJ279" s="245"/>
      <c r="AK279" s="245"/>
      <c r="AN279" s="219"/>
      <c r="AO279" s="219"/>
      <c r="AP279" s="219"/>
      <c r="AQ279" s="219"/>
      <c r="AR279" s="219"/>
    </row>
    <row r="280" spans="1:44" ht="15.75" x14ac:dyDescent="0.25">
      <c r="A280" s="166" t="s">
        <v>327</v>
      </c>
      <c r="B280" s="164"/>
      <c r="C280" s="164"/>
      <c r="D280" s="164"/>
      <c r="E280" s="164"/>
      <c r="F280" s="164"/>
      <c r="M280" s="251"/>
      <c r="N280" s="78" t="s">
        <v>768</v>
      </c>
      <c r="O280" s="78"/>
      <c r="P280" s="185"/>
      <c r="Q280" s="200"/>
      <c r="R280" s="189"/>
      <c r="S280" s="189"/>
      <c r="T280" s="189"/>
      <c r="U280" s="189"/>
      <c r="V280" s="189"/>
      <c r="W280" s="189"/>
      <c r="X280" s="189"/>
      <c r="Y280" s="189"/>
      <c r="Z280" s="215"/>
      <c r="AA280" s="215"/>
      <c r="AB280" s="215"/>
      <c r="AC280" s="189"/>
      <c r="AD280" s="215"/>
      <c r="AE280" s="185"/>
      <c r="AF280" s="185"/>
      <c r="AG280" s="215"/>
      <c r="AH280" s="215"/>
      <c r="AI280" s="215"/>
      <c r="AJ280" s="245"/>
      <c r="AK280" s="245"/>
      <c r="AN280" s="219"/>
      <c r="AO280" s="219"/>
      <c r="AP280" s="219"/>
      <c r="AQ280" s="219"/>
      <c r="AR280" s="245"/>
    </row>
    <row r="281" spans="1:44" ht="15.75" x14ac:dyDescent="0.25">
      <c r="A281" s="166" t="s">
        <v>328</v>
      </c>
      <c r="B281" s="164"/>
      <c r="C281" s="164"/>
      <c r="D281" s="164"/>
      <c r="E281" s="164"/>
      <c r="F281" s="164"/>
      <c r="M281" s="251"/>
      <c r="N281" s="78" t="s">
        <v>769</v>
      </c>
      <c r="O281" s="78"/>
      <c r="P281" s="185"/>
      <c r="Q281" s="200"/>
      <c r="R281" s="189"/>
      <c r="S281" s="189"/>
      <c r="T281" s="189"/>
      <c r="U281" s="189"/>
      <c r="V281" s="189"/>
      <c r="W281" s="189"/>
      <c r="X281" s="189"/>
      <c r="Y281" s="189"/>
      <c r="Z281" s="215"/>
      <c r="AA281" s="215"/>
      <c r="AB281" s="215"/>
      <c r="AC281" s="189"/>
      <c r="AD281" s="215"/>
      <c r="AE281" s="185"/>
      <c r="AF281" s="185"/>
      <c r="AG281" s="215"/>
      <c r="AH281" s="215"/>
      <c r="AI281" s="215"/>
      <c r="AJ281" s="245"/>
      <c r="AK281" s="245"/>
      <c r="AN281" s="178"/>
      <c r="AO281" s="245"/>
      <c r="AP281" s="245"/>
      <c r="AQ281" s="245"/>
      <c r="AR281" s="245"/>
    </row>
    <row r="282" spans="1:44" ht="15.75" x14ac:dyDescent="0.25">
      <c r="A282" s="166" t="s">
        <v>329</v>
      </c>
      <c r="B282" s="164"/>
      <c r="C282" s="164"/>
      <c r="D282" s="164"/>
      <c r="E282" s="164"/>
      <c r="F282" s="164"/>
      <c r="M282" s="251"/>
      <c r="N282" s="78" t="s">
        <v>770</v>
      </c>
      <c r="O282" s="78"/>
      <c r="P282" s="185"/>
      <c r="Q282" s="200"/>
      <c r="R282" s="189"/>
      <c r="S282" s="189"/>
      <c r="T282" s="189"/>
      <c r="U282" s="189"/>
      <c r="V282" s="189"/>
      <c r="W282" s="189"/>
      <c r="X282" s="189"/>
      <c r="Y282" s="189"/>
      <c r="Z282" s="189"/>
      <c r="AA282" s="189"/>
      <c r="AB282" s="189"/>
      <c r="AC282" s="189"/>
      <c r="AD282" s="215"/>
      <c r="AE282" s="185"/>
      <c r="AF282" s="185"/>
      <c r="AG282" s="215"/>
      <c r="AH282" s="215"/>
      <c r="AI282" s="215"/>
      <c r="AJ282" s="245"/>
      <c r="AK282" s="253"/>
      <c r="AN282" s="178"/>
      <c r="AO282" s="245"/>
      <c r="AP282" s="245"/>
      <c r="AQ282" s="245"/>
      <c r="AR282" s="245"/>
    </row>
    <row r="283" spans="1:44" ht="15.75" x14ac:dyDescent="0.25">
      <c r="A283" s="166" t="s">
        <v>330</v>
      </c>
      <c r="B283" s="164"/>
      <c r="C283" s="164"/>
      <c r="D283" s="164"/>
      <c r="E283" s="164"/>
      <c r="F283" s="164"/>
      <c r="M283" s="251"/>
      <c r="N283" s="79" t="s">
        <v>771</v>
      </c>
      <c r="O283" s="187"/>
      <c r="P283" s="200"/>
      <c r="Q283" s="200"/>
      <c r="R283" s="189"/>
      <c r="S283" s="189"/>
      <c r="T283" s="189"/>
      <c r="U283" s="189"/>
      <c r="V283" s="189"/>
      <c r="W283" s="189"/>
      <c r="X283" s="189"/>
      <c r="Y283" s="197"/>
      <c r="Z283" s="189"/>
      <c r="AA283" s="189"/>
      <c r="AB283" s="189"/>
      <c r="AC283" s="189"/>
      <c r="AD283" s="215"/>
      <c r="AE283" s="185"/>
      <c r="AF283" s="185"/>
      <c r="AG283" s="252"/>
      <c r="AH283" s="215"/>
      <c r="AI283" s="215"/>
      <c r="AJ283" s="245"/>
      <c r="AK283" s="245"/>
      <c r="AN283" s="178"/>
      <c r="AO283" s="245"/>
      <c r="AP283" s="245"/>
      <c r="AQ283" s="245"/>
      <c r="AR283" s="245"/>
    </row>
    <row r="284" spans="1:44" ht="15.75" x14ac:dyDescent="0.25">
      <c r="A284" s="166" t="s">
        <v>331</v>
      </c>
      <c r="B284" s="164"/>
      <c r="C284" s="164"/>
      <c r="D284" s="164"/>
      <c r="E284" s="164"/>
      <c r="F284" s="164"/>
      <c r="M284" s="251"/>
      <c r="N284" s="78" t="s">
        <v>772</v>
      </c>
      <c r="O284" s="187"/>
      <c r="P284" s="185"/>
      <c r="Q284" s="200"/>
      <c r="R284" s="189"/>
      <c r="S284" s="189"/>
      <c r="T284" s="189"/>
      <c r="U284" s="189"/>
      <c r="V284" s="189"/>
      <c r="W284" s="189"/>
      <c r="X284" s="215"/>
      <c r="Y284" s="189"/>
      <c r="Z284" s="215"/>
      <c r="AA284" s="215"/>
      <c r="AB284" s="215"/>
      <c r="AC284" s="189"/>
      <c r="AD284" s="215"/>
      <c r="AE284" s="185"/>
      <c r="AF284" s="185"/>
      <c r="AG284" s="215"/>
      <c r="AH284" s="215"/>
      <c r="AI284" s="215"/>
      <c r="AJ284" s="245"/>
      <c r="AK284" s="245"/>
      <c r="AN284" s="178"/>
      <c r="AO284" s="245"/>
      <c r="AP284" s="245"/>
      <c r="AQ284" s="245"/>
      <c r="AR284" s="245"/>
    </row>
    <row r="285" spans="1:44" ht="15.75" x14ac:dyDescent="0.25">
      <c r="A285" s="166" t="s">
        <v>332</v>
      </c>
      <c r="B285" s="164"/>
      <c r="C285" s="164"/>
      <c r="D285" s="164"/>
      <c r="E285" s="164"/>
      <c r="F285" s="164"/>
      <c r="M285" s="251"/>
      <c r="N285" s="78" t="s">
        <v>773</v>
      </c>
      <c r="O285" s="187"/>
      <c r="P285" s="185"/>
      <c r="Q285" s="200"/>
      <c r="R285" s="189"/>
      <c r="S285" s="189"/>
      <c r="T285" s="189"/>
      <c r="U285" s="189"/>
      <c r="V285" s="189"/>
      <c r="W285" s="189"/>
      <c r="X285" s="215"/>
      <c r="Y285" s="189"/>
      <c r="Z285" s="215"/>
      <c r="AA285" s="215"/>
      <c r="AB285" s="215"/>
      <c r="AC285" s="189"/>
      <c r="AD285" s="215"/>
      <c r="AE285" s="185"/>
      <c r="AF285" s="185"/>
      <c r="AG285" s="215"/>
      <c r="AH285" s="215"/>
      <c r="AI285" s="215"/>
      <c r="AJ285" s="245"/>
      <c r="AK285" s="245"/>
      <c r="AN285" s="178"/>
      <c r="AO285" s="245"/>
      <c r="AP285" s="245"/>
      <c r="AQ285" s="245"/>
      <c r="AR285" s="245"/>
    </row>
    <row r="286" spans="1:44" ht="15.75" x14ac:dyDescent="0.25">
      <c r="A286" s="166" t="s">
        <v>333</v>
      </c>
      <c r="B286" s="164"/>
      <c r="C286" s="164"/>
      <c r="D286" s="164"/>
      <c r="E286" s="164"/>
      <c r="F286" s="164"/>
      <c r="M286" s="251"/>
      <c r="N286" s="78" t="s">
        <v>774</v>
      </c>
      <c r="O286" s="187"/>
      <c r="P286" s="185"/>
      <c r="Q286" s="200"/>
      <c r="R286" s="189"/>
      <c r="S286" s="189"/>
      <c r="T286" s="189"/>
      <c r="U286" s="189"/>
      <c r="V286" s="189"/>
      <c r="W286" s="189"/>
      <c r="X286" s="215"/>
      <c r="Y286" s="189"/>
      <c r="Z286" s="215"/>
      <c r="AA286" s="215"/>
      <c r="AB286" s="215"/>
      <c r="AC286" s="189"/>
      <c r="AD286" s="215"/>
      <c r="AE286" s="185"/>
      <c r="AF286" s="185"/>
      <c r="AG286" s="215"/>
      <c r="AH286" s="215"/>
      <c r="AI286" s="215"/>
      <c r="AJ286" s="245"/>
      <c r="AK286" s="245"/>
      <c r="AN286" s="178"/>
      <c r="AO286" s="245"/>
      <c r="AP286" s="245"/>
      <c r="AQ286" s="245"/>
      <c r="AR286" s="245"/>
    </row>
    <row r="287" spans="1:44" ht="15.75" x14ac:dyDescent="0.25">
      <c r="A287" s="166" t="s">
        <v>334</v>
      </c>
      <c r="B287" s="164"/>
      <c r="C287" s="164"/>
      <c r="D287" s="164"/>
      <c r="E287" s="164"/>
      <c r="F287" s="164"/>
      <c r="M287" s="251"/>
      <c r="N287" s="78" t="s">
        <v>775</v>
      </c>
      <c r="O287" s="187"/>
      <c r="P287" s="185"/>
      <c r="Q287" s="200"/>
      <c r="R287" s="189"/>
      <c r="S287" s="189"/>
      <c r="T287" s="189"/>
      <c r="U287" s="189"/>
      <c r="V287" s="189"/>
      <c r="W287" s="189"/>
      <c r="X287" s="215"/>
      <c r="Y287" s="189"/>
      <c r="Z287" s="215"/>
      <c r="AA287" s="215"/>
      <c r="AB287" s="215"/>
      <c r="AC287" s="189"/>
      <c r="AD287" s="215"/>
      <c r="AE287" s="185"/>
      <c r="AF287" s="185"/>
      <c r="AG287" s="215"/>
      <c r="AH287" s="215"/>
      <c r="AI287" s="215"/>
      <c r="AJ287" s="245"/>
      <c r="AK287" s="245"/>
      <c r="AN287" s="178"/>
      <c r="AO287" s="245"/>
      <c r="AP287" s="245"/>
      <c r="AQ287" s="245"/>
      <c r="AR287" s="245"/>
    </row>
    <row r="288" spans="1:44" ht="15.75" x14ac:dyDescent="0.25">
      <c r="A288" s="166" t="s">
        <v>335</v>
      </c>
      <c r="B288" s="164"/>
      <c r="C288" s="164"/>
      <c r="D288" s="164"/>
      <c r="E288" s="164"/>
      <c r="F288" s="164"/>
      <c r="M288" s="251"/>
      <c r="N288" s="78" t="s">
        <v>776</v>
      </c>
      <c r="O288" s="187"/>
      <c r="P288" s="185"/>
      <c r="Q288" s="200"/>
      <c r="R288" s="189"/>
      <c r="S288" s="189"/>
      <c r="T288" s="189"/>
      <c r="U288" s="189"/>
      <c r="V288" s="189"/>
      <c r="W288" s="189"/>
      <c r="X288" s="252"/>
      <c r="Y288" s="189"/>
      <c r="Z288" s="215"/>
      <c r="AA288" s="215"/>
      <c r="AB288" s="215"/>
      <c r="AC288" s="189"/>
      <c r="AD288" s="215"/>
      <c r="AE288" s="185"/>
      <c r="AF288" s="185"/>
      <c r="AG288" s="215"/>
      <c r="AH288" s="215"/>
      <c r="AI288" s="215"/>
      <c r="AJ288" s="245"/>
      <c r="AK288" s="245"/>
      <c r="AL288" s="178"/>
      <c r="AM288" s="245"/>
      <c r="AN288" s="178"/>
      <c r="AO288" s="245"/>
      <c r="AP288" s="245"/>
      <c r="AQ288" s="245"/>
      <c r="AR288" s="245"/>
    </row>
    <row r="289" spans="1:44" ht="15.75" x14ac:dyDescent="0.25">
      <c r="A289" s="166" t="s">
        <v>336</v>
      </c>
      <c r="B289" s="164"/>
      <c r="C289" s="164"/>
      <c r="D289" s="164"/>
      <c r="E289" s="164"/>
      <c r="F289" s="164"/>
      <c r="M289" s="251"/>
      <c r="N289" s="78" t="s">
        <v>777</v>
      </c>
      <c r="O289" s="187"/>
      <c r="P289" s="185"/>
      <c r="Q289" s="200"/>
      <c r="R289" s="189"/>
      <c r="S289" s="189"/>
      <c r="T289" s="189"/>
      <c r="U289" s="189"/>
      <c r="V289" s="189"/>
      <c r="W289" s="189"/>
      <c r="X289" s="189"/>
      <c r="Y289" s="189"/>
      <c r="Z289" s="189"/>
      <c r="AA289" s="189"/>
      <c r="AB289" s="189"/>
      <c r="AC289" s="189"/>
      <c r="AD289" s="189"/>
      <c r="AE289" s="185"/>
      <c r="AF289" s="185"/>
      <c r="AG289" s="189"/>
      <c r="AH289" s="189"/>
      <c r="AI289" s="189"/>
      <c r="AJ289" s="189"/>
      <c r="AK289" s="189"/>
      <c r="AL289" s="189"/>
      <c r="AM289" s="189"/>
      <c r="AN289" s="189"/>
      <c r="AO289" s="189"/>
      <c r="AP289" s="189"/>
      <c r="AQ289" s="189"/>
      <c r="AR289" s="189"/>
    </row>
    <row r="290" spans="1:44" ht="15.75" x14ac:dyDescent="0.25">
      <c r="A290" s="166" t="s">
        <v>337</v>
      </c>
      <c r="B290" s="164"/>
      <c r="C290" s="164"/>
      <c r="D290" s="164"/>
      <c r="E290" s="164"/>
      <c r="F290" s="164"/>
      <c r="M290" s="251"/>
      <c r="N290" s="78" t="s">
        <v>778</v>
      </c>
      <c r="O290" s="187"/>
      <c r="P290" s="185"/>
      <c r="Q290" s="200"/>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89"/>
      <c r="AM290" s="189"/>
      <c r="AN290" s="189"/>
      <c r="AO290" s="189"/>
      <c r="AP290" s="189"/>
      <c r="AQ290" s="189"/>
      <c r="AR290" s="189"/>
    </row>
    <row r="291" spans="1:44" ht="15.75" x14ac:dyDescent="0.25">
      <c r="A291" s="166" t="s">
        <v>338</v>
      </c>
      <c r="B291" s="164"/>
      <c r="C291" s="164"/>
      <c r="D291" s="164"/>
      <c r="E291" s="164"/>
      <c r="F291" s="164"/>
      <c r="M291" s="251"/>
      <c r="N291" s="78" t="s">
        <v>779</v>
      </c>
      <c r="O291" s="187"/>
      <c r="P291" s="185"/>
      <c r="Q291" s="200"/>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row>
    <row r="292" spans="1:44" ht="15.75" x14ac:dyDescent="0.25">
      <c r="A292" s="166" t="s">
        <v>339</v>
      </c>
      <c r="B292" s="164"/>
      <c r="C292" s="164"/>
      <c r="D292" s="164"/>
      <c r="E292" s="164"/>
      <c r="F292" s="164"/>
      <c r="M292" s="251"/>
      <c r="N292" s="78" t="s">
        <v>780</v>
      </c>
      <c r="O292" s="187"/>
      <c r="P292" s="185"/>
      <c r="Q292" s="200"/>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row>
    <row r="293" spans="1:44" ht="15.75" x14ac:dyDescent="0.25">
      <c r="A293" s="166" t="s">
        <v>340</v>
      </c>
      <c r="B293" s="164"/>
      <c r="C293" s="164"/>
      <c r="D293" s="164"/>
      <c r="E293" s="164"/>
      <c r="F293" s="164"/>
      <c r="M293" s="251"/>
      <c r="N293" s="78" t="s">
        <v>781</v>
      </c>
      <c r="O293" s="187"/>
      <c r="P293" s="185"/>
      <c r="Q293" s="200"/>
      <c r="R293" s="189"/>
      <c r="S293" s="189"/>
      <c r="T293" s="189"/>
      <c r="U293" s="189"/>
      <c r="V293" s="189"/>
      <c r="W293" s="189"/>
      <c r="X293" s="189"/>
      <c r="Y293" s="189"/>
      <c r="Z293" s="189"/>
      <c r="AA293" s="189"/>
      <c r="AB293" s="189"/>
      <c r="AC293" s="189"/>
      <c r="AD293" s="189"/>
      <c r="AE293" s="189"/>
      <c r="AF293" s="189"/>
      <c r="AG293" s="189"/>
      <c r="AH293" s="189"/>
      <c r="AI293" s="189"/>
      <c r="AJ293" s="189"/>
      <c r="AK293" s="189"/>
      <c r="AL293" s="189"/>
      <c r="AM293" s="189"/>
      <c r="AN293" s="189"/>
      <c r="AO293" s="189"/>
      <c r="AP293" s="189"/>
      <c r="AQ293" s="189"/>
      <c r="AR293" s="189"/>
    </row>
    <row r="294" spans="1:44" ht="15.75" x14ac:dyDescent="0.25">
      <c r="A294" s="166" t="s">
        <v>341</v>
      </c>
      <c r="B294" s="164"/>
      <c r="C294" s="164"/>
      <c r="D294" s="164"/>
      <c r="E294" s="164"/>
      <c r="F294" s="164"/>
      <c r="M294" s="251"/>
      <c r="N294" s="78" t="s">
        <v>782</v>
      </c>
      <c r="O294" s="187"/>
      <c r="P294" s="185"/>
      <c r="Q294" s="200"/>
      <c r="R294" s="189"/>
      <c r="S294" s="189"/>
      <c r="T294" s="189"/>
      <c r="U294" s="189"/>
      <c r="V294" s="189"/>
      <c r="W294" s="189"/>
      <c r="X294" s="189"/>
      <c r="Y294" s="189"/>
      <c r="Z294" s="189"/>
      <c r="AA294" s="189"/>
      <c r="AB294" s="189"/>
      <c r="AC294" s="189"/>
      <c r="AD294" s="189"/>
      <c r="AE294" s="189"/>
      <c r="AF294" s="189"/>
      <c r="AG294" s="189"/>
      <c r="AH294" s="189"/>
      <c r="AI294" s="189"/>
      <c r="AJ294" s="189"/>
      <c r="AK294" s="189"/>
      <c r="AL294" s="189"/>
      <c r="AM294" s="189"/>
      <c r="AN294" s="189"/>
      <c r="AO294" s="189"/>
      <c r="AP294" s="189"/>
      <c r="AQ294" s="189"/>
      <c r="AR294" s="189"/>
    </row>
    <row r="295" spans="1:44" ht="15.75" x14ac:dyDescent="0.25">
      <c r="A295" s="166" t="s">
        <v>342</v>
      </c>
      <c r="B295" s="164"/>
      <c r="C295" s="164"/>
      <c r="D295" s="164"/>
      <c r="E295" s="164"/>
      <c r="F295" s="164"/>
      <c r="M295" s="251"/>
      <c r="N295" s="78" t="s">
        <v>783</v>
      </c>
      <c r="O295" s="187"/>
      <c r="P295" s="185"/>
      <c r="Q295" s="200"/>
      <c r="R295" s="189"/>
      <c r="S295" s="189"/>
      <c r="T295" s="189"/>
      <c r="U295" s="189"/>
      <c r="V295" s="189"/>
      <c r="W295" s="189"/>
      <c r="X295" s="189"/>
      <c r="Y295" s="189"/>
      <c r="Z295" s="189"/>
      <c r="AA295" s="189"/>
      <c r="AB295" s="189"/>
      <c r="AC295" s="189"/>
      <c r="AD295" s="189"/>
      <c r="AE295" s="189"/>
      <c r="AF295" s="189"/>
      <c r="AG295" s="189"/>
      <c r="AH295" s="189"/>
      <c r="AI295" s="189"/>
      <c r="AJ295" s="189"/>
      <c r="AK295" s="189"/>
      <c r="AL295" s="189"/>
      <c r="AM295" s="189"/>
      <c r="AN295" s="189"/>
      <c r="AO295" s="189"/>
      <c r="AP295" s="189"/>
      <c r="AQ295" s="189"/>
      <c r="AR295" s="189"/>
    </row>
    <row r="296" spans="1:44" ht="15.75" x14ac:dyDescent="0.25">
      <c r="A296" s="166" t="s">
        <v>343</v>
      </c>
      <c r="B296" s="164"/>
      <c r="C296" s="164"/>
      <c r="D296" s="164"/>
      <c r="E296" s="164"/>
      <c r="F296" s="164"/>
      <c r="M296" s="251"/>
      <c r="N296" s="78" t="s">
        <v>784</v>
      </c>
      <c r="O296" s="187"/>
      <c r="P296" s="185"/>
      <c r="Q296" s="200"/>
      <c r="R296" s="189"/>
      <c r="S296" s="189"/>
      <c r="T296" s="189"/>
      <c r="U296" s="189"/>
      <c r="V296" s="189"/>
      <c r="W296" s="189"/>
      <c r="X296" s="189"/>
      <c r="Y296" s="189"/>
      <c r="Z296" s="189"/>
      <c r="AA296" s="189"/>
      <c r="AB296" s="189"/>
      <c r="AC296" s="189"/>
      <c r="AD296" s="189"/>
      <c r="AE296" s="189"/>
      <c r="AF296" s="189"/>
      <c r="AG296" s="189"/>
      <c r="AH296" s="189"/>
      <c r="AI296" s="189"/>
      <c r="AJ296" s="189"/>
      <c r="AK296" s="189"/>
      <c r="AL296" s="189"/>
      <c r="AM296" s="189"/>
      <c r="AN296" s="189"/>
      <c r="AO296" s="189"/>
      <c r="AP296" s="189"/>
      <c r="AQ296" s="189"/>
      <c r="AR296" s="189"/>
    </row>
    <row r="297" spans="1:44" ht="15.75" x14ac:dyDescent="0.25">
      <c r="A297" s="166" t="s">
        <v>344</v>
      </c>
      <c r="B297" s="164"/>
      <c r="C297" s="164"/>
      <c r="D297" s="164"/>
      <c r="E297" s="164"/>
      <c r="F297" s="164"/>
      <c r="M297" s="251"/>
      <c r="N297" s="78" t="s">
        <v>785</v>
      </c>
      <c r="O297" s="187"/>
      <c r="P297" s="185"/>
      <c r="Q297" s="200"/>
      <c r="R297" s="189"/>
      <c r="S297" s="189"/>
      <c r="T297" s="189"/>
      <c r="U297" s="189"/>
      <c r="V297" s="189"/>
      <c r="W297" s="189"/>
      <c r="X297" s="189"/>
      <c r="Y297" s="189"/>
      <c r="Z297" s="189"/>
      <c r="AA297" s="189"/>
      <c r="AB297" s="189"/>
      <c r="AC297" s="189"/>
      <c r="AD297" s="189"/>
      <c r="AE297" s="189"/>
      <c r="AF297" s="189"/>
      <c r="AG297" s="189"/>
      <c r="AH297" s="189"/>
      <c r="AI297" s="189"/>
      <c r="AJ297" s="189"/>
      <c r="AK297" s="189"/>
      <c r="AL297" s="189"/>
      <c r="AM297" s="189"/>
      <c r="AN297" s="189"/>
      <c r="AO297" s="189"/>
      <c r="AP297" s="189"/>
      <c r="AQ297" s="189"/>
      <c r="AR297" s="189"/>
    </row>
    <row r="298" spans="1:44" ht="15.75" x14ac:dyDescent="0.25">
      <c r="A298" s="166" t="s">
        <v>345</v>
      </c>
      <c r="B298" s="164"/>
      <c r="C298" s="164"/>
      <c r="D298" s="164"/>
      <c r="E298" s="164"/>
      <c r="F298" s="164"/>
      <c r="M298" s="251"/>
      <c r="N298" s="78" t="s">
        <v>786</v>
      </c>
      <c r="O298" s="187"/>
      <c r="P298" s="185"/>
      <c r="Q298" s="200"/>
      <c r="R298" s="189"/>
      <c r="S298" s="189"/>
      <c r="T298" s="189"/>
      <c r="U298" s="189"/>
      <c r="V298" s="189"/>
      <c r="W298" s="189"/>
      <c r="X298" s="189"/>
      <c r="Y298" s="189"/>
      <c r="Z298" s="189"/>
      <c r="AA298" s="189"/>
      <c r="AB298" s="189"/>
      <c r="AC298" s="189"/>
      <c r="AD298" s="189"/>
      <c r="AE298" s="189"/>
      <c r="AF298" s="189"/>
      <c r="AG298" s="189"/>
      <c r="AH298" s="189"/>
      <c r="AI298" s="189"/>
      <c r="AJ298" s="189"/>
      <c r="AK298" s="189"/>
      <c r="AL298" s="189"/>
      <c r="AM298" s="189"/>
      <c r="AN298" s="189"/>
      <c r="AO298" s="189"/>
      <c r="AP298" s="189"/>
      <c r="AQ298" s="189"/>
      <c r="AR298" s="189"/>
    </row>
    <row r="299" spans="1:44" ht="15.75" x14ac:dyDescent="0.25">
      <c r="A299" s="166" t="s">
        <v>346</v>
      </c>
      <c r="B299" s="164"/>
      <c r="C299" s="164"/>
      <c r="D299" s="164"/>
      <c r="E299" s="164"/>
      <c r="F299" s="164"/>
      <c r="M299" s="251"/>
      <c r="N299" s="78" t="s">
        <v>787</v>
      </c>
      <c r="O299" s="187"/>
      <c r="P299" s="185"/>
      <c r="Q299" s="200"/>
      <c r="R299" s="189"/>
      <c r="S299" s="189"/>
      <c r="T299" s="189"/>
      <c r="U299" s="189"/>
      <c r="V299" s="189"/>
      <c r="W299" s="189"/>
      <c r="X299" s="189"/>
      <c r="Y299" s="189"/>
      <c r="Z299" s="189"/>
      <c r="AA299" s="189"/>
      <c r="AB299" s="189"/>
      <c r="AC299" s="189"/>
      <c r="AD299" s="189"/>
      <c r="AE299" s="189"/>
      <c r="AF299" s="189"/>
      <c r="AG299" s="189"/>
      <c r="AH299" s="189"/>
      <c r="AI299" s="189"/>
      <c r="AJ299" s="189"/>
      <c r="AK299" s="189"/>
      <c r="AL299" s="189"/>
      <c r="AM299" s="189"/>
      <c r="AN299" s="189"/>
      <c r="AO299" s="189"/>
      <c r="AP299" s="189"/>
      <c r="AQ299" s="189"/>
      <c r="AR299" s="189"/>
    </row>
    <row r="300" spans="1:44" ht="15.75" x14ac:dyDescent="0.25">
      <c r="A300" s="166" t="s">
        <v>347</v>
      </c>
      <c r="B300" s="164"/>
      <c r="C300" s="164"/>
      <c r="D300" s="164"/>
      <c r="E300" s="164"/>
      <c r="F300" s="164"/>
      <c r="M300" s="251"/>
      <c r="N300" s="78" t="s">
        <v>788</v>
      </c>
      <c r="O300" s="187"/>
      <c r="P300" s="185"/>
      <c r="Q300" s="200"/>
      <c r="R300" s="189"/>
      <c r="S300" s="189"/>
      <c r="T300" s="189"/>
      <c r="U300" s="189"/>
      <c r="V300" s="189"/>
      <c r="W300" s="189"/>
      <c r="X300" s="189"/>
      <c r="Y300" s="189"/>
      <c r="Z300" s="189"/>
      <c r="AA300" s="189"/>
      <c r="AB300" s="189"/>
      <c r="AC300" s="189"/>
      <c r="AD300" s="189"/>
      <c r="AE300" s="189"/>
      <c r="AF300" s="189"/>
      <c r="AG300" s="189"/>
      <c r="AH300" s="189"/>
      <c r="AI300" s="189"/>
      <c r="AJ300" s="189"/>
      <c r="AK300" s="189"/>
      <c r="AL300" s="189"/>
      <c r="AM300" s="189"/>
      <c r="AN300" s="189"/>
      <c r="AO300" s="189"/>
      <c r="AP300" s="189"/>
      <c r="AQ300" s="189"/>
      <c r="AR300" s="189"/>
    </row>
    <row r="301" spans="1:44" ht="15.75" x14ac:dyDescent="0.25">
      <c r="A301" s="166" t="s">
        <v>348</v>
      </c>
      <c r="B301" s="164"/>
      <c r="C301" s="164"/>
      <c r="D301" s="164"/>
      <c r="E301" s="164"/>
      <c r="F301" s="164"/>
      <c r="M301" s="251"/>
      <c r="N301" s="78" t="s">
        <v>789</v>
      </c>
      <c r="O301" s="187"/>
      <c r="P301" s="185"/>
      <c r="Q301" s="200"/>
      <c r="R301" s="189"/>
      <c r="S301" s="189"/>
      <c r="T301" s="189"/>
      <c r="U301" s="189"/>
      <c r="V301" s="189"/>
      <c r="W301" s="189"/>
      <c r="X301" s="189"/>
      <c r="Y301" s="189"/>
      <c r="Z301" s="189"/>
      <c r="AA301" s="189"/>
      <c r="AB301" s="189"/>
      <c r="AC301" s="189"/>
      <c r="AD301" s="189"/>
      <c r="AE301" s="189"/>
      <c r="AF301" s="189"/>
      <c r="AG301" s="189"/>
      <c r="AH301" s="189"/>
      <c r="AI301" s="189"/>
      <c r="AJ301" s="189"/>
      <c r="AK301" s="189"/>
      <c r="AL301" s="189"/>
      <c r="AM301" s="189"/>
      <c r="AN301" s="189"/>
      <c r="AO301" s="189"/>
      <c r="AP301" s="189"/>
      <c r="AQ301" s="189"/>
      <c r="AR301" s="189"/>
    </row>
    <row r="302" spans="1:44" ht="15.75" x14ac:dyDescent="0.25">
      <c r="A302" s="166" t="s">
        <v>349</v>
      </c>
      <c r="B302" s="164"/>
      <c r="C302" s="164"/>
      <c r="D302" s="164"/>
      <c r="E302" s="164"/>
      <c r="F302" s="164"/>
      <c r="M302" s="251"/>
      <c r="N302" s="78" t="s">
        <v>790</v>
      </c>
      <c r="O302" s="187"/>
      <c r="P302" s="185"/>
      <c r="Q302" s="200"/>
      <c r="R302" s="189"/>
      <c r="S302" s="189"/>
      <c r="T302" s="189"/>
      <c r="U302" s="189"/>
      <c r="V302" s="189"/>
      <c r="W302" s="189"/>
      <c r="X302" s="189"/>
      <c r="Y302" s="189"/>
      <c r="Z302" s="189"/>
      <c r="AA302" s="189"/>
      <c r="AB302" s="189"/>
      <c r="AC302" s="189"/>
      <c r="AD302" s="189"/>
      <c r="AE302" s="189"/>
      <c r="AF302" s="189"/>
      <c r="AG302" s="189"/>
      <c r="AH302" s="189"/>
      <c r="AI302" s="189"/>
      <c r="AJ302" s="189"/>
      <c r="AK302" s="189"/>
      <c r="AL302" s="189"/>
      <c r="AM302" s="189"/>
      <c r="AN302" s="189"/>
      <c r="AO302" s="189"/>
      <c r="AP302" s="189"/>
      <c r="AQ302" s="189"/>
      <c r="AR302" s="189"/>
    </row>
    <row r="303" spans="1:44" ht="15.75" x14ac:dyDescent="0.25">
      <c r="A303" s="166" t="s">
        <v>350</v>
      </c>
      <c r="B303" s="164"/>
      <c r="C303" s="164"/>
      <c r="D303" s="164"/>
      <c r="E303" s="164"/>
      <c r="F303" s="164"/>
      <c r="M303" s="251"/>
      <c r="N303" s="78" t="s">
        <v>791</v>
      </c>
      <c r="O303" s="187"/>
      <c r="P303" s="185"/>
      <c r="Q303" s="200"/>
      <c r="R303" s="189"/>
      <c r="S303" s="189"/>
      <c r="T303" s="189"/>
      <c r="U303" s="189"/>
      <c r="V303" s="189"/>
      <c r="W303" s="189"/>
      <c r="X303" s="189"/>
      <c r="Y303" s="189"/>
      <c r="Z303" s="189"/>
      <c r="AA303" s="189"/>
      <c r="AB303" s="189"/>
      <c r="AC303" s="189"/>
      <c r="AD303" s="189"/>
      <c r="AE303" s="189"/>
      <c r="AF303" s="189"/>
      <c r="AG303" s="189"/>
      <c r="AH303" s="189"/>
      <c r="AI303" s="189"/>
      <c r="AJ303" s="189"/>
      <c r="AK303" s="189"/>
      <c r="AL303" s="189"/>
      <c r="AM303" s="189"/>
      <c r="AN303" s="189"/>
      <c r="AO303" s="189"/>
      <c r="AP303" s="189"/>
      <c r="AQ303" s="189"/>
      <c r="AR303" s="189"/>
    </row>
    <row r="304" spans="1:44" ht="15.75" x14ac:dyDescent="0.25">
      <c r="A304" s="166" t="s">
        <v>351</v>
      </c>
      <c r="B304" s="164"/>
      <c r="C304" s="164"/>
      <c r="D304" s="164"/>
      <c r="E304" s="164"/>
      <c r="F304" s="164"/>
      <c r="M304" s="251"/>
      <c r="N304" s="78" t="s">
        <v>792</v>
      </c>
      <c r="O304" s="187"/>
      <c r="P304" s="185"/>
      <c r="Q304" s="200"/>
      <c r="R304" s="189"/>
      <c r="S304" s="189"/>
      <c r="T304" s="189"/>
      <c r="U304" s="189"/>
      <c r="V304" s="189"/>
      <c r="W304" s="189"/>
      <c r="X304" s="189"/>
      <c r="Y304" s="189"/>
      <c r="Z304" s="189"/>
      <c r="AA304" s="189"/>
      <c r="AB304" s="189"/>
      <c r="AC304" s="189"/>
      <c r="AD304" s="189"/>
      <c r="AE304" s="189"/>
      <c r="AF304" s="189"/>
      <c r="AG304" s="189"/>
      <c r="AH304" s="189"/>
      <c r="AI304" s="189"/>
      <c r="AJ304" s="189"/>
      <c r="AK304" s="189"/>
      <c r="AL304" s="189"/>
      <c r="AM304" s="189"/>
      <c r="AN304" s="189"/>
      <c r="AO304" s="189"/>
      <c r="AP304" s="189"/>
      <c r="AQ304" s="189"/>
      <c r="AR304" s="189"/>
    </row>
    <row r="305" spans="1:44" ht="15.75" x14ac:dyDescent="0.25">
      <c r="A305" s="166" t="s">
        <v>352</v>
      </c>
      <c r="B305" s="164"/>
      <c r="C305" s="164"/>
      <c r="D305" s="164"/>
      <c r="E305" s="164"/>
      <c r="F305" s="164"/>
      <c r="M305" s="251"/>
      <c r="N305" s="78" t="s">
        <v>793</v>
      </c>
      <c r="O305" s="187"/>
      <c r="P305" s="185"/>
      <c r="Q305" s="200"/>
      <c r="R305" s="189"/>
      <c r="S305" s="189"/>
      <c r="T305" s="189"/>
      <c r="U305" s="189"/>
      <c r="V305" s="189"/>
      <c r="W305" s="189"/>
      <c r="X305" s="189"/>
      <c r="Y305" s="189"/>
      <c r="Z305" s="189"/>
      <c r="AA305" s="189"/>
      <c r="AB305" s="189"/>
      <c r="AC305" s="189"/>
      <c r="AD305" s="189"/>
      <c r="AE305" s="189"/>
      <c r="AF305" s="189"/>
      <c r="AG305" s="189"/>
      <c r="AH305" s="189"/>
      <c r="AI305" s="189"/>
      <c r="AJ305" s="189"/>
      <c r="AK305" s="189"/>
      <c r="AL305" s="189"/>
      <c r="AM305" s="189"/>
      <c r="AN305" s="189"/>
      <c r="AO305" s="189"/>
      <c r="AP305" s="189"/>
      <c r="AQ305" s="189"/>
      <c r="AR305" s="189"/>
    </row>
    <row r="306" spans="1:44" ht="15.75" x14ac:dyDescent="0.25">
      <c r="A306" s="166" t="s">
        <v>353</v>
      </c>
      <c r="B306" s="164"/>
      <c r="C306" s="164"/>
      <c r="D306" s="164"/>
      <c r="E306" s="164"/>
      <c r="F306" s="164"/>
      <c r="M306" s="251"/>
      <c r="N306" s="78" t="s">
        <v>794</v>
      </c>
      <c r="O306" s="187"/>
      <c r="P306" s="185"/>
      <c r="Q306" s="200"/>
      <c r="R306" s="189"/>
      <c r="S306" s="189"/>
      <c r="T306" s="189"/>
      <c r="U306" s="189"/>
      <c r="V306" s="189"/>
      <c r="W306" s="189"/>
      <c r="X306" s="189"/>
      <c r="Y306" s="189"/>
      <c r="Z306" s="189"/>
      <c r="AA306" s="189"/>
      <c r="AB306" s="189"/>
      <c r="AC306" s="189"/>
      <c r="AD306" s="189"/>
      <c r="AE306" s="189"/>
      <c r="AF306" s="189"/>
      <c r="AG306" s="189"/>
      <c r="AH306" s="189"/>
      <c r="AI306" s="189"/>
      <c r="AJ306" s="189"/>
      <c r="AK306" s="189"/>
      <c r="AL306" s="189"/>
      <c r="AM306" s="189"/>
      <c r="AN306" s="189"/>
      <c r="AO306" s="189"/>
      <c r="AP306" s="189"/>
      <c r="AQ306" s="189"/>
      <c r="AR306" s="189"/>
    </row>
    <row r="307" spans="1:44" ht="15.75" x14ac:dyDescent="0.25">
      <c r="A307" s="166" t="s">
        <v>354</v>
      </c>
      <c r="B307" s="164"/>
      <c r="C307" s="164"/>
      <c r="D307" s="164"/>
      <c r="E307" s="164"/>
      <c r="F307" s="164"/>
      <c r="M307" s="251"/>
      <c r="N307" s="78" t="s">
        <v>795</v>
      </c>
      <c r="O307" s="187"/>
      <c r="P307" s="185"/>
      <c r="Q307" s="200"/>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row>
    <row r="308" spans="1:44" ht="15.75" x14ac:dyDescent="0.25">
      <c r="A308" s="166" t="s">
        <v>355</v>
      </c>
      <c r="B308" s="164"/>
      <c r="C308" s="164"/>
      <c r="D308" s="164"/>
      <c r="E308" s="164"/>
      <c r="F308" s="164"/>
      <c r="M308" s="251"/>
      <c r="N308" s="78" t="s">
        <v>796</v>
      </c>
      <c r="O308" s="187"/>
      <c r="P308" s="185"/>
      <c r="Q308" s="200"/>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row>
    <row r="309" spans="1:44" ht="15.75" x14ac:dyDescent="0.25">
      <c r="A309" s="166" t="s">
        <v>356</v>
      </c>
      <c r="B309" s="164"/>
      <c r="C309" s="164"/>
      <c r="D309" s="164"/>
      <c r="E309" s="164"/>
      <c r="F309" s="164"/>
      <c r="M309" s="251"/>
      <c r="N309" s="78" t="s">
        <v>797</v>
      </c>
      <c r="O309" s="187"/>
      <c r="P309" s="185"/>
      <c r="Q309" s="200"/>
      <c r="R309" s="189"/>
      <c r="S309" s="189"/>
      <c r="T309" s="189"/>
      <c r="U309" s="189"/>
      <c r="V309" s="189"/>
      <c r="W309" s="189"/>
      <c r="X309" s="189"/>
      <c r="Y309" s="189"/>
      <c r="Z309" s="189"/>
      <c r="AA309" s="189"/>
      <c r="AB309" s="189"/>
      <c r="AC309" s="189"/>
      <c r="AD309" s="189"/>
      <c r="AE309" s="189"/>
      <c r="AF309" s="189"/>
      <c r="AG309" s="189"/>
      <c r="AH309" s="189"/>
      <c r="AI309" s="189"/>
      <c r="AJ309" s="189"/>
      <c r="AK309" s="189"/>
      <c r="AL309" s="189"/>
      <c r="AM309" s="189"/>
      <c r="AN309" s="189"/>
      <c r="AO309" s="189"/>
      <c r="AP309" s="189"/>
      <c r="AQ309" s="189"/>
      <c r="AR309" s="189"/>
    </row>
    <row r="310" spans="1:44" ht="15.75" x14ac:dyDescent="0.25">
      <c r="A310" s="166" t="s">
        <v>357</v>
      </c>
      <c r="B310" s="164"/>
      <c r="C310" s="164"/>
      <c r="D310" s="164"/>
      <c r="E310" s="164"/>
      <c r="F310" s="164"/>
      <c r="M310" s="251"/>
      <c r="N310" s="78" t="s">
        <v>798</v>
      </c>
      <c r="O310" s="187"/>
      <c r="P310" s="185"/>
      <c r="Q310" s="200"/>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row>
    <row r="311" spans="1:44" ht="15.75" x14ac:dyDescent="0.25">
      <c r="A311" s="166" t="s">
        <v>358</v>
      </c>
      <c r="B311" s="164"/>
      <c r="C311" s="164"/>
      <c r="D311" s="164"/>
      <c r="E311" s="164"/>
      <c r="F311" s="164"/>
      <c r="M311" s="251"/>
      <c r="N311" s="78" t="s">
        <v>799</v>
      </c>
      <c r="O311" s="187"/>
      <c r="P311" s="185"/>
      <c r="Q311" s="200"/>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row>
    <row r="312" spans="1:44" ht="15.75" x14ac:dyDescent="0.25">
      <c r="A312" s="166" t="s">
        <v>359</v>
      </c>
      <c r="B312" s="164"/>
      <c r="C312" s="164"/>
      <c r="D312" s="164"/>
      <c r="E312" s="164"/>
      <c r="F312" s="164"/>
      <c r="M312" s="251"/>
      <c r="N312" s="78" t="s">
        <v>800</v>
      </c>
      <c r="O312" s="187"/>
      <c r="P312" s="185"/>
      <c r="Q312" s="200"/>
      <c r="R312" s="189"/>
      <c r="S312" s="189"/>
      <c r="T312" s="189"/>
      <c r="U312" s="189"/>
      <c r="V312" s="189"/>
      <c r="W312" s="189"/>
      <c r="X312" s="189"/>
      <c r="Y312" s="189"/>
      <c r="Z312" s="189"/>
      <c r="AA312" s="189"/>
      <c r="AB312" s="189"/>
      <c r="AC312" s="189"/>
      <c r="AD312" s="189"/>
      <c r="AE312" s="189"/>
      <c r="AF312" s="189"/>
      <c r="AG312" s="189"/>
      <c r="AH312" s="189"/>
      <c r="AI312" s="189"/>
      <c r="AJ312" s="189"/>
      <c r="AK312" s="189"/>
      <c r="AL312" s="189"/>
      <c r="AM312" s="189"/>
      <c r="AN312" s="189"/>
      <c r="AO312" s="189"/>
      <c r="AP312" s="189"/>
      <c r="AQ312" s="189"/>
      <c r="AR312" s="189"/>
    </row>
    <row r="313" spans="1:44" ht="15.75" x14ac:dyDescent="0.25">
      <c r="A313" s="166" t="s">
        <v>360</v>
      </c>
      <c r="B313" s="164"/>
      <c r="C313" s="164"/>
      <c r="D313" s="164"/>
      <c r="E313" s="164"/>
      <c r="F313" s="164"/>
      <c r="M313" s="251"/>
      <c r="N313" s="78" t="s">
        <v>801</v>
      </c>
      <c r="O313" s="187"/>
      <c r="P313" s="185"/>
      <c r="Q313" s="200"/>
      <c r="R313" s="189"/>
      <c r="S313" s="189"/>
      <c r="T313" s="189"/>
      <c r="U313" s="189"/>
      <c r="V313" s="189"/>
      <c r="W313" s="189"/>
      <c r="X313" s="189"/>
      <c r="Y313" s="189"/>
      <c r="Z313" s="189"/>
      <c r="AA313" s="189"/>
      <c r="AB313" s="189"/>
      <c r="AC313" s="189"/>
      <c r="AD313" s="189"/>
      <c r="AE313" s="189"/>
      <c r="AF313" s="189"/>
      <c r="AG313" s="189"/>
      <c r="AH313" s="189"/>
      <c r="AI313" s="189"/>
      <c r="AJ313" s="189"/>
      <c r="AK313" s="189"/>
      <c r="AL313" s="189"/>
      <c r="AM313" s="189"/>
      <c r="AN313" s="189"/>
      <c r="AO313" s="189"/>
      <c r="AP313" s="189"/>
      <c r="AQ313" s="189"/>
      <c r="AR313" s="189"/>
    </row>
    <row r="314" spans="1:44" ht="15.75" x14ac:dyDescent="0.25">
      <c r="A314" s="166" t="s">
        <v>361</v>
      </c>
      <c r="B314" s="164"/>
      <c r="C314" s="164"/>
      <c r="D314" s="164"/>
      <c r="E314" s="164"/>
      <c r="F314" s="164"/>
      <c r="M314" s="251"/>
      <c r="N314" s="78" t="s">
        <v>802</v>
      </c>
      <c r="O314" s="187"/>
      <c r="P314" s="185"/>
      <c r="Q314" s="200"/>
      <c r="R314" s="189"/>
      <c r="S314" s="189"/>
      <c r="T314" s="189"/>
      <c r="U314" s="189"/>
      <c r="V314" s="189"/>
      <c r="W314" s="189"/>
      <c r="X314" s="189"/>
      <c r="Y314" s="189"/>
      <c r="Z314" s="189"/>
      <c r="AA314" s="189"/>
      <c r="AB314" s="189"/>
      <c r="AC314" s="189"/>
      <c r="AD314" s="189"/>
      <c r="AE314" s="189"/>
      <c r="AF314" s="189"/>
      <c r="AG314" s="189"/>
      <c r="AH314" s="189"/>
      <c r="AI314" s="189"/>
      <c r="AJ314" s="189"/>
      <c r="AK314" s="189"/>
      <c r="AL314" s="189"/>
      <c r="AM314" s="189"/>
      <c r="AN314" s="189"/>
      <c r="AO314" s="189"/>
      <c r="AP314" s="189"/>
      <c r="AQ314" s="189"/>
      <c r="AR314" s="189"/>
    </row>
    <row r="315" spans="1:44" ht="15.75" x14ac:dyDescent="0.25">
      <c r="A315" s="166" t="s">
        <v>362</v>
      </c>
      <c r="B315" s="164"/>
      <c r="C315" s="164"/>
      <c r="D315" s="164"/>
      <c r="E315" s="164"/>
      <c r="F315" s="164"/>
      <c r="M315" s="251"/>
      <c r="N315" s="78" t="s">
        <v>803</v>
      </c>
      <c r="O315" s="187"/>
      <c r="P315" s="185"/>
      <c r="Q315" s="200"/>
      <c r="R315" s="189"/>
      <c r="S315" s="189"/>
      <c r="T315" s="189"/>
      <c r="U315" s="189"/>
      <c r="V315" s="189"/>
      <c r="W315" s="189"/>
      <c r="X315" s="189"/>
      <c r="Y315" s="189"/>
      <c r="Z315" s="189"/>
      <c r="AA315" s="189"/>
      <c r="AB315" s="189"/>
      <c r="AC315" s="189"/>
      <c r="AD315" s="189"/>
      <c r="AE315" s="189"/>
      <c r="AF315" s="189"/>
      <c r="AG315" s="189"/>
      <c r="AH315" s="189"/>
      <c r="AI315" s="189"/>
      <c r="AJ315" s="189"/>
      <c r="AK315" s="189"/>
      <c r="AL315" s="189"/>
      <c r="AM315" s="189"/>
      <c r="AN315" s="189"/>
      <c r="AO315" s="189"/>
      <c r="AP315" s="189"/>
      <c r="AQ315" s="189"/>
      <c r="AR315" s="189"/>
    </row>
    <row r="316" spans="1:44" ht="15.75" x14ac:dyDescent="0.25">
      <c r="A316" s="166" t="s">
        <v>363</v>
      </c>
      <c r="B316" s="164"/>
      <c r="C316" s="164"/>
      <c r="D316" s="164"/>
      <c r="E316" s="164"/>
      <c r="F316" s="164"/>
      <c r="M316" s="251"/>
      <c r="N316" s="78" t="s">
        <v>804</v>
      </c>
      <c r="O316" s="187"/>
      <c r="P316" s="185"/>
      <c r="Q316" s="200"/>
      <c r="R316" s="189"/>
      <c r="S316" s="189"/>
      <c r="T316" s="189"/>
      <c r="U316" s="189"/>
      <c r="V316" s="189"/>
      <c r="W316" s="189"/>
      <c r="X316" s="189"/>
      <c r="Y316" s="189"/>
      <c r="Z316" s="189"/>
      <c r="AA316" s="189"/>
      <c r="AB316" s="189"/>
      <c r="AC316" s="189"/>
      <c r="AD316" s="189"/>
      <c r="AE316" s="189"/>
      <c r="AF316" s="189"/>
      <c r="AG316" s="189"/>
      <c r="AH316" s="189"/>
      <c r="AI316" s="189"/>
      <c r="AJ316" s="189"/>
      <c r="AK316" s="189"/>
      <c r="AL316" s="189"/>
      <c r="AM316" s="189"/>
      <c r="AN316" s="189"/>
      <c r="AO316" s="189"/>
      <c r="AP316" s="189"/>
      <c r="AQ316" s="189"/>
      <c r="AR316" s="189"/>
    </row>
    <row r="317" spans="1:44" ht="15.75" x14ac:dyDescent="0.25">
      <c r="A317" s="166" t="s">
        <v>364</v>
      </c>
      <c r="B317" s="164"/>
      <c r="C317" s="164"/>
      <c r="D317" s="164"/>
      <c r="E317" s="164"/>
      <c r="F317" s="164"/>
      <c r="M317" s="251"/>
      <c r="N317" s="78" t="s">
        <v>805</v>
      </c>
      <c r="O317" s="187"/>
      <c r="P317" s="185"/>
      <c r="Q317" s="200"/>
      <c r="R317" s="189"/>
      <c r="S317" s="189"/>
      <c r="T317" s="189"/>
      <c r="U317" s="189"/>
      <c r="V317" s="189"/>
      <c r="W317" s="189"/>
      <c r="X317" s="189"/>
      <c r="Y317" s="189"/>
      <c r="Z317" s="189"/>
      <c r="AA317" s="189"/>
      <c r="AB317" s="189"/>
      <c r="AC317" s="189"/>
      <c r="AD317" s="189"/>
      <c r="AE317" s="189"/>
      <c r="AF317" s="189"/>
      <c r="AG317" s="189"/>
      <c r="AH317" s="189"/>
      <c r="AI317" s="189"/>
      <c r="AJ317" s="189"/>
      <c r="AK317" s="189"/>
      <c r="AL317" s="189"/>
      <c r="AM317" s="189"/>
      <c r="AN317" s="189"/>
      <c r="AO317" s="189"/>
      <c r="AP317" s="189"/>
      <c r="AQ317" s="189"/>
      <c r="AR317" s="189"/>
    </row>
    <row r="318" spans="1:44" ht="15.75" x14ac:dyDescent="0.25">
      <c r="A318" s="166" t="s">
        <v>365</v>
      </c>
      <c r="B318" s="164"/>
      <c r="C318" s="164"/>
      <c r="D318" s="164"/>
      <c r="E318" s="164"/>
      <c r="F318" s="164"/>
      <c r="M318" s="251"/>
      <c r="N318" s="78" t="s">
        <v>806</v>
      </c>
      <c r="O318" s="187"/>
      <c r="P318" s="185"/>
      <c r="Q318" s="200"/>
      <c r="R318" s="189"/>
      <c r="S318" s="189"/>
      <c r="T318" s="189"/>
      <c r="U318" s="189"/>
      <c r="V318" s="189"/>
      <c r="W318" s="189"/>
      <c r="X318" s="189"/>
      <c r="Y318" s="189"/>
      <c r="Z318" s="189"/>
      <c r="AA318" s="189"/>
      <c r="AB318" s="189"/>
      <c r="AC318" s="189"/>
      <c r="AD318" s="189"/>
      <c r="AE318" s="189"/>
      <c r="AF318" s="189"/>
      <c r="AG318" s="189"/>
      <c r="AH318" s="189"/>
      <c r="AI318" s="189"/>
      <c r="AJ318" s="189"/>
      <c r="AK318" s="189"/>
      <c r="AL318" s="189"/>
      <c r="AM318" s="189"/>
      <c r="AN318" s="189"/>
      <c r="AO318" s="189"/>
      <c r="AP318" s="189"/>
      <c r="AQ318" s="189"/>
      <c r="AR318" s="189"/>
    </row>
    <row r="319" spans="1:44" ht="15.75" x14ac:dyDescent="0.25">
      <c r="A319" s="166" t="s">
        <v>366</v>
      </c>
      <c r="B319" s="164"/>
      <c r="C319" s="164"/>
      <c r="D319" s="164"/>
      <c r="E319" s="164"/>
      <c r="F319" s="164"/>
      <c r="M319" s="251"/>
      <c r="N319" s="78" t="s">
        <v>807</v>
      </c>
      <c r="O319" s="187"/>
      <c r="P319" s="185"/>
      <c r="Q319" s="200"/>
      <c r="R319" s="189"/>
      <c r="S319" s="189"/>
      <c r="T319" s="189"/>
      <c r="U319" s="189"/>
      <c r="V319" s="189"/>
      <c r="W319" s="189"/>
      <c r="X319" s="189"/>
      <c r="Y319" s="189"/>
      <c r="Z319" s="189"/>
      <c r="AA319" s="189"/>
      <c r="AB319" s="189"/>
      <c r="AC319" s="189"/>
      <c r="AD319" s="189"/>
      <c r="AE319" s="189"/>
      <c r="AF319" s="189"/>
      <c r="AG319" s="189"/>
      <c r="AH319" s="189"/>
      <c r="AI319" s="189"/>
      <c r="AJ319" s="189"/>
      <c r="AK319" s="189"/>
      <c r="AL319" s="189"/>
      <c r="AM319" s="189"/>
      <c r="AN319" s="189"/>
      <c r="AO319" s="189"/>
      <c r="AP319" s="189"/>
      <c r="AQ319" s="189"/>
      <c r="AR319" s="189"/>
    </row>
    <row r="320" spans="1:44" ht="15.75" x14ac:dyDescent="0.25">
      <c r="A320" s="166" t="s">
        <v>367</v>
      </c>
      <c r="B320" s="164"/>
      <c r="C320" s="164"/>
      <c r="D320" s="164"/>
      <c r="E320" s="164"/>
      <c r="F320" s="164"/>
      <c r="M320" s="251"/>
      <c r="N320" s="78" t="s">
        <v>808</v>
      </c>
      <c r="O320" s="187"/>
      <c r="P320" s="185"/>
      <c r="Q320" s="214"/>
      <c r="R320" s="189"/>
      <c r="S320" s="189"/>
      <c r="T320" s="189"/>
      <c r="U320" s="189"/>
      <c r="V320" s="189"/>
      <c r="W320" s="189"/>
      <c r="X320" s="189"/>
      <c r="Y320" s="189"/>
      <c r="Z320" s="189"/>
      <c r="AA320" s="189"/>
      <c r="AB320" s="189"/>
      <c r="AC320" s="189"/>
      <c r="AD320" s="189"/>
      <c r="AE320" s="189"/>
      <c r="AF320" s="189"/>
      <c r="AG320" s="189"/>
      <c r="AH320" s="189"/>
      <c r="AI320" s="189"/>
      <c r="AJ320" s="189"/>
      <c r="AK320" s="189"/>
      <c r="AL320" s="189"/>
      <c r="AM320" s="189"/>
      <c r="AN320" s="189"/>
      <c r="AO320" s="189"/>
      <c r="AP320" s="189"/>
      <c r="AQ320" s="189"/>
      <c r="AR320" s="189"/>
    </row>
    <row r="321" spans="1:44" ht="15.75" x14ac:dyDescent="0.25">
      <c r="A321" s="166" t="s">
        <v>368</v>
      </c>
      <c r="B321" s="164"/>
      <c r="C321" s="164"/>
      <c r="D321" s="164"/>
      <c r="E321" s="164"/>
      <c r="F321" s="164"/>
      <c r="M321" s="251"/>
      <c r="N321" s="78" t="s">
        <v>809</v>
      </c>
      <c r="O321" s="187"/>
      <c r="P321" s="185"/>
      <c r="Q321" s="214"/>
      <c r="R321" s="189"/>
      <c r="S321" s="189"/>
      <c r="T321" s="189"/>
      <c r="U321" s="189"/>
      <c r="V321" s="189"/>
      <c r="W321" s="189"/>
      <c r="X321" s="189"/>
      <c r="Y321" s="189"/>
      <c r="Z321" s="189"/>
      <c r="AA321" s="189"/>
      <c r="AB321" s="189"/>
      <c r="AC321" s="189"/>
      <c r="AD321" s="189"/>
      <c r="AE321" s="189"/>
      <c r="AF321" s="189"/>
      <c r="AG321" s="189"/>
      <c r="AH321" s="189"/>
      <c r="AI321" s="189"/>
      <c r="AJ321" s="189"/>
      <c r="AK321" s="189"/>
      <c r="AL321" s="189"/>
      <c r="AM321" s="189"/>
      <c r="AN321" s="189"/>
      <c r="AO321" s="189"/>
      <c r="AP321" s="189"/>
      <c r="AQ321" s="189"/>
      <c r="AR321" s="189"/>
    </row>
    <row r="322" spans="1:44" ht="15.75" x14ac:dyDescent="0.25">
      <c r="A322" s="166" t="s">
        <v>369</v>
      </c>
      <c r="B322" s="164"/>
      <c r="C322" s="164"/>
      <c r="D322" s="164"/>
      <c r="E322" s="164"/>
      <c r="F322" s="164"/>
      <c r="M322" s="251"/>
      <c r="N322" s="78" t="s">
        <v>810</v>
      </c>
      <c r="O322" s="187"/>
      <c r="P322" s="185"/>
      <c r="Q322" s="214"/>
      <c r="R322" s="189"/>
      <c r="S322" s="189"/>
      <c r="T322" s="189"/>
      <c r="U322" s="189"/>
      <c r="V322" s="189"/>
      <c r="W322" s="189"/>
      <c r="X322" s="189"/>
      <c r="Y322" s="189"/>
      <c r="Z322" s="189"/>
      <c r="AA322" s="189"/>
      <c r="AB322" s="189"/>
      <c r="AC322" s="189"/>
      <c r="AD322" s="189"/>
      <c r="AE322" s="189"/>
      <c r="AF322" s="189"/>
      <c r="AG322" s="189"/>
      <c r="AH322" s="189"/>
      <c r="AI322" s="189"/>
      <c r="AJ322" s="189"/>
      <c r="AK322" s="189"/>
      <c r="AL322" s="189"/>
      <c r="AM322" s="189"/>
      <c r="AN322" s="189"/>
      <c r="AO322" s="189"/>
      <c r="AP322" s="189"/>
      <c r="AQ322" s="189"/>
      <c r="AR322" s="189"/>
    </row>
    <row r="323" spans="1:44" ht="15.75" x14ac:dyDescent="0.25">
      <c r="A323" s="166" t="s">
        <v>370</v>
      </c>
      <c r="B323" s="164"/>
      <c r="C323" s="164"/>
      <c r="D323" s="164"/>
      <c r="E323" s="164"/>
      <c r="F323" s="164"/>
      <c r="M323" s="251"/>
      <c r="N323" s="78" t="s">
        <v>811</v>
      </c>
      <c r="O323" s="187"/>
      <c r="P323" s="185"/>
      <c r="Q323" s="200"/>
      <c r="R323" s="189"/>
      <c r="S323" s="189"/>
      <c r="T323" s="189"/>
      <c r="U323" s="189"/>
      <c r="V323" s="189"/>
      <c r="W323" s="189"/>
      <c r="X323" s="189"/>
      <c r="Y323" s="189"/>
      <c r="Z323" s="189"/>
      <c r="AA323" s="189"/>
      <c r="AB323" s="189"/>
      <c r="AC323" s="189"/>
      <c r="AD323" s="189"/>
      <c r="AE323" s="189"/>
      <c r="AF323" s="189"/>
      <c r="AG323" s="189"/>
      <c r="AH323" s="189"/>
      <c r="AI323" s="189"/>
      <c r="AJ323" s="189"/>
      <c r="AK323" s="189"/>
      <c r="AL323" s="189"/>
      <c r="AM323" s="189"/>
      <c r="AN323" s="189"/>
      <c r="AO323" s="189"/>
      <c r="AP323" s="189"/>
      <c r="AQ323" s="189"/>
      <c r="AR323" s="189"/>
    </row>
    <row r="324" spans="1:44" ht="15.75" x14ac:dyDescent="0.25">
      <c r="A324" s="166" t="s">
        <v>371</v>
      </c>
      <c r="B324" s="164"/>
      <c r="C324" s="164"/>
      <c r="D324" s="164"/>
      <c r="E324" s="164"/>
      <c r="F324" s="164"/>
      <c r="M324" s="251"/>
      <c r="N324" s="78" t="s">
        <v>812</v>
      </c>
      <c r="O324" s="187"/>
      <c r="P324" s="185"/>
      <c r="Q324" s="200"/>
      <c r="R324" s="189"/>
      <c r="S324" s="189"/>
      <c r="T324" s="189"/>
      <c r="U324" s="189"/>
      <c r="V324" s="189"/>
      <c r="W324" s="189"/>
      <c r="X324" s="189"/>
      <c r="Y324" s="189"/>
      <c r="Z324" s="189"/>
      <c r="AA324" s="189"/>
      <c r="AB324" s="189"/>
      <c r="AC324" s="189"/>
      <c r="AD324" s="189"/>
      <c r="AE324" s="189"/>
      <c r="AF324" s="189"/>
      <c r="AG324" s="189"/>
      <c r="AH324" s="189"/>
      <c r="AI324" s="189"/>
      <c r="AJ324" s="189"/>
      <c r="AK324" s="189"/>
      <c r="AL324" s="189"/>
      <c r="AM324" s="189"/>
      <c r="AN324" s="189"/>
      <c r="AO324" s="189"/>
      <c r="AP324" s="189"/>
      <c r="AQ324" s="189"/>
      <c r="AR324" s="189"/>
    </row>
    <row r="325" spans="1:44" ht="15.75" x14ac:dyDescent="0.25">
      <c r="A325" s="166" t="s">
        <v>372</v>
      </c>
      <c r="B325" s="164"/>
      <c r="C325" s="164"/>
      <c r="D325" s="164"/>
      <c r="E325" s="164"/>
      <c r="F325" s="164"/>
      <c r="M325" s="251"/>
      <c r="N325" s="78" t="s">
        <v>813</v>
      </c>
      <c r="O325" s="187"/>
      <c r="P325" s="185"/>
      <c r="Q325" s="200"/>
      <c r="R325" s="189"/>
      <c r="S325" s="189"/>
      <c r="T325" s="189"/>
      <c r="U325" s="189"/>
      <c r="V325" s="189"/>
      <c r="W325" s="189"/>
      <c r="X325" s="189"/>
      <c r="Y325" s="189"/>
      <c r="Z325" s="189"/>
      <c r="AA325" s="189"/>
      <c r="AB325" s="189"/>
      <c r="AC325" s="189"/>
      <c r="AD325" s="189"/>
      <c r="AE325" s="189"/>
      <c r="AF325" s="189"/>
      <c r="AG325" s="189"/>
      <c r="AH325" s="189"/>
      <c r="AI325" s="189"/>
      <c r="AJ325" s="189"/>
      <c r="AK325" s="189"/>
      <c r="AL325" s="189"/>
      <c r="AM325" s="189"/>
      <c r="AN325" s="189"/>
      <c r="AO325" s="189"/>
      <c r="AP325" s="189"/>
      <c r="AQ325" s="189"/>
      <c r="AR325" s="189"/>
    </row>
    <row r="326" spans="1:44" ht="15.75" x14ac:dyDescent="0.25">
      <c r="A326" s="166" t="s">
        <v>373</v>
      </c>
      <c r="B326" s="164"/>
      <c r="C326" s="164"/>
      <c r="D326" s="164"/>
      <c r="E326" s="164"/>
      <c r="F326" s="164"/>
      <c r="M326" s="251"/>
      <c r="N326" s="78" t="s">
        <v>814</v>
      </c>
      <c r="O326" s="187"/>
      <c r="P326" s="185"/>
      <c r="Q326" s="200"/>
      <c r="R326" s="189"/>
      <c r="S326" s="189"/>
      <c r="T326" s="189"/>
      <c r="U326" s="189"/>
      <c r="V326" s="189"/>
      <c r="W326" s="189"/>
      <c r="X326" s="189"/>
      <c r="Y326" s="189"/>
      <c r="Z326" s="189"/>
      <c r="AA326" s="189"/>
      <c r="AB326" s="189"/>
      <c r="AC326" s="189"/>
      <c r="AD326" s="189"/>
      <c r="AE326" s="189"/>
      <c r="AF326" s="189"/>
      <c r="AG326" s="189"/>
      <c r="AH326" s="189"/>
      <c r="AI326" s="189"/>
      <c r="AJ326" s="189"/>
      <c r="AK326" s="189"/>
      <c r="AL326" s="189"/>
      <c r="AM326" s="189"/>
      <c r="AN326" s="189"/>
      <c r="AO326" s="189"/>
      <c r="AP326" s="189"/>
      <c r="AQ326" s="189"/>
      <c r="AR326" s="189"/>
    </row>
    <row r="327" spans="1:44" ht="15.75" x14ac:dyDescent="0.25">
      <c r="A327" s="166" t="s">
        <v>374</v>
      </c>
      <c r="B327" s="164"/>
      <c r="C327" s="164"/>
      <c r="D327" s="164"/>
      <c r="E327" s="164"/>
      <c r="F327" s="164"/>
      <c r="M327" s="251"/>
      <c r="N327" s="89" t="s">
        <v>815</v>
      </c>
      <c r="O327" s="187"/>
      <c r="P327" s="185"/>
      <c r="Q327" s="242"/>
      <c r="R327" s="189"/>
      <c r="S327" s="189"/>
      <c r="T327" s="189"/>
      <c r="U327" s="189"/>
      <c r="V327" s="189"/>
      <c r="W327" s="189"/>
      <c r="X327" s="189"/>
      <c r="Y327" s="189"/>
      <c r="Z327" s="189"/>
      <c r="AA327" s="189"/>
      <c r="AB327" s="189"/>
      <c r="AC327" s="189"/>
      <c r="AD327" s="189"/>
      <c r="AE327" s="189"/>
      <c r="AF327" s="189"/>
      <c r="AG327" s="189"/>
      <c r="AH327" s="189"/>
      <c r="AI327" s="189"/>
      <c r="AJ327" s="189"/>
      <c r="AK327" s="189"/>
      <c r="AL327" s="189"/>
      <c r="AM327" s="189"/>
      <c r="AN327" s="189"/>
      <c r="AO327" s="189"/>
      <c r="AP327" s="189"/>
      <c r="AQ327" s="189"/>
      <c r="AR327" s="189"/>
    </row>
    <row r="328" spans="1:44" ht="15.75" x14ac:dyDescent="0.25">
      <c r="A328" s="166" t="s">
        <v>375</v>
      </c>
      <c r="B328" s="164"/>
      <c r="C328" s="164"/>
      <c r="D328" s="164"/>
      <c r="E328" s="164"/>
      <c r="F328" s="164"/>
      <c r="M328" s="251"/>
      <c r="N328" s="78" t="s">
        <v>816</v>
      </c>
      <c r="O328" s="78"/>
      <c r="P328" s="185"/>
      <c r="Q328" s="200"/>
      <c r="R328" s="189"/>
      <c r="S328" s="189"/>
      <c r="T328" s="189"/>
      <c r="U328" s="189"/>
      <c r="V328" s="189"/>
      <c r="W328" s="189"/>
      <c r="X328" s="189"/>
      <c r="Y328" s="189"/>
      <c r="Z328" s="189"/>
      <c r="AA328" s="189"/>
      <c r="AB328" s="189"/>
      <c r="AC328" s="189"/>
      <c r="AD328" s="189"/>
      <c r="AE328" s="189"/>
      <c r="AF328" s="189"/>
      <c r="AG328" s="189"/>
      <c r="AH328" s="189"/>
      <c r="AI328" s="189"/>
      <c r="AJ328" s="189"/>
      <c r="AK328" s="189"/>
      <c r="AL328" s="189"/>
      <c r="AM328" s="189"/>
      <c r="AN328" s="189"/>
      <c r="AO328" s="189"/>
      <c r="AP328" s="189"/>
      <c r="AQ328" s="189"/>
      <c r="AR328" s="189"/>
    </row>
    <row r="329" spans="1:44" ht="15.75" x14ac:dyDescent="0.25">
      <c r="A329" s="166" t="s">
        <v>376</v>
      </c>
      <c r="B329" s="164"/>
      <c r="C329" s="164"/>
      <c r="D329" s="164"/>
      <c r="E329" s="164"/>
      <c r="F329" s="164"/>
      <c r="M329" s="251"/>
      <c r="N329" s="78" t="s">
        <v>817</v>
      </c>
      <c r="O329" s="78"/>
      <c r="P329" s="185"/>
      <c r="Q329" s="214"/>
      <c r="R329" s="189"/>
      <c r="S329" s="189"/>
      <c r="T329" s="189"/>
      <c r="U329" s="189"/>
      <c r="V329" s="189"/>
      <c r="W329" s="189"/>
      <c r="X329" s="189"/>
      <c r="Y329" s="189"/>
      <c r="Z329" s="189"/>
      <c r="AA329" s="189"/>
      <c r="AB329" s="189"/>
      <c r="AC329" s="189"/>
      <c r="AD329" s="189"/>
      <c r="AE329" s="189"/>
      <c r="AF329" s="189"/>
      <c r="AG329" s="189"/>
      <c r="AH329" s="189"/>
      <c r="AI329" s="189"/>
      <c r="AJ329" s="189"/>
      <c r="AK329" s="189"/>
      <c r="AL329" s="189"/>
      <c r="AM329" s="189"/>
      <c r="AN329" s="189"/>
      <c r="AO329" s="189"/>
      <c r="AP329" s="189"/>
      <c r="AQ329" s="189"/>
      <c r="AR329" s="189"/>
    </row>
    <row r="330" spans="1:44" ht="15.75" x14ac:dyDescent="0.25">
      <c r="A330" s="166" t="s">
        <v>377</v>
      </c>
      <c r="B330" s="164"/>
      <c r="C330" s="164"/>
      <c r="D330" s="164"/>
      <c r="E330" s="164"/>
      <c r="F330" s="164"/>
      <c r="M330" s="251"/>
      <c r="N330" s="78" t="s">
        <v>818</v>
      </c>
      <c r="O330" s="78"/>
      <c r="P330" s="185"/>
      <c r="Q330" s="214"/>
      <c r="R330" s="189"/>
      <c r="S330" s="189"/>
      <c r="T330" s="189"/>
      <c r="U330" s="189"/>
      <c r="V330" s="189"/>
      <c r="W330" s="189"/>
      <c r="X330" s="189"/>
      <c r="Y330" s="189"/>
      <c r="Z330" s="189"/>
      <c r="AA330" s="189"/>
      <c r="AB330" s="189"/>
      <c r="AC330" s="189"/>
      <c r="AD330" s="189"/>
      <c r="AE330" s="189"/>
      <c r="AF330" s="189"/>
      <c r="AG330" s="189"/>
      <c r="AH330" s="189"/>
      <c r="AI330" s="189"/>
      <c r="AJ330" s="189"/>
      <c r="AK330" s="189"/>
      <c r="AL330" s="189"/>
      <c r="AM330" s="189"/>
      <c r="AN330" s="189"/>
      <c r="AO330" s="189"/>
      <c r="AP330" s="189"/>
      <c r="AQ330" s="189"/>
      <c r="AR330" s="189"/>
    </row>
    <row r="331" spans="1:44" ht="15.75" x14ac:dyDescent="0.25">
      <c r="A331" s="166" t="s">
        <v>378</v>
      </c>
      <c r="B331" s="164"/>
      <c r="C331" s="164"/>
      <c r="D331" s="164"/>
      <c r="E331" s="164"/>
      <c r="F331" s="164"/>
      <c r="M331" s="251"/>
      <c r="N331" s="78" t="s">
        <v>819</v>
      </c>
      <c r="O331" s="78"/>
      <c r="P331" s="185"/>
      <c r="Q331" s="214"/>
      <c r="R331" s="189"/>
      <c r="S331" s="189"/>
      <c r="T331" s="189"/>
      <c r="U331" s="189"/>
      <c r="V331" s="189"/>
      <c r="W331" s="189"/>
      <c r="X331" s="189"/>
      <c r="Y331" s="189"/>
      <c r="Z331" s="189"/>
      <c r="AA331" s="189"/>
      <c r="AB331" s="189"/>
      <c r="AC331" s="189"/>
      <c r="AD331" s="189"/>
      <c r="AE331" s="189"/>
      <c r="AF331" s="189"/>
      <c r="AG331" s="189"/>
      <c r="AH331" s="189"/>
      <c r="AI331" s="189"/>
      <c r="AJ331" s="189"/>
      <c r="AK331" s="189"/>
      <c r="AL331" s="189"/>
      <c r="AM331" s="189"/>
      <c r="AN331" s="189"/>
      <c r="AO331" s="189"/>
      <c r="AP331" s="189"/>
      <c r="AQ331" s="189"/>
      <c r="AR331" s="189"/>
    </row>
    <row r="332" spans="1:44" ht="15.75" x14ac:dyDescent="0.25">
      <c r="A332" s="166" t="s">
        <v>379</v>
      </c>
      <c r="B332" s="164"/>
      <c r="C332" s="164"/>
      <c r="D332" s="164"/>
      <c r="E332" s="164"/>
      <c r="F332" s="164"/>
      <c r="M332" s="251"/>
      <c r="N332" s="78" t="s">
        <v>820</v>
      </c>
      <c r="O332" s="78"/>
      <c r="P332" s="185"/>
      <c r="Q332" s="214"/>
      <c r="R332" s="189"/>
      <c r="S332" s="189"/>
      <c r="T332" s="189"/>
      <c r="U332" s="189"/>
      <c r="V332" s="189"/>
      <c r="W332" s="189"/>
      <c r="X332" s="189"/>
      <c r="Y332" s="189"/>
      <c r="Z332" s="189"/>
      <c r="AA332" s="189"/>
      <c r="AB332" s="189"/>
      <c r="AC332" s="189"/>
      <c r="AD332" s="189"/>
      <c r="AE332" s="189"/>
      <c r="AF332" s="189"/>
      <c r="AG332" s="189"/>
      <c r="AH332" s="189"/>
      <c r="AI332" s="189"/>
      <c r="AJ332" s="189"/>
      <c r="AK332" s="189"/>
      <c r="AL332" s="189"/>
      <c r="AM332" s="189"/>
      <c r="AN332" s="189"/>
      <c r="AO332" s="189"/>
      <c r="AP332" s="189"/>
      <c r="AQ332" s="189"/>
      <c r="AR332" s="189"/>
    </row>
    <row r="333" spans="1:44" ht="15.75" x14ac:dyDescent="0.25">
      <c r="A333" s="166" t="s">
        <v>380</v>
      </c>
      <c r="B333" s="164"/>
      <c r="C333" s="164"/>
      <c r="D333" s="164"/>
      <c r="E333" s="164"/>
      <c r="F333" s="164"/>
      <c r="M333" s="251"/>
      <c r="N333" s="78" t="s">
        <v>821</v>
      </c>
      <c r="O333" s="78"/>
      <c r="P333" s="185"/>
      <c r="Q333" s="214"/>
      <c r="R333" s="189"/>
      <c r="S333" s="189"/>
      <c r="T333" s="189"/>
      <c r="U333" s="189"/>
      <c r="V333" s="189"/>
      <c r="W333" s="189"/>
      <c r="X333" s="189"/>
      <c r="Y333" s="189"/>
      <c r="Z333" s="189"/>
      <c r="AA333" s="189"/>
      <c r="AB333" s="189"/>
      <c r="AC333" s="189"/>
      <c r="AD333" s="189"/>
      <c r="AE333" s="189"/>
      <c r="AF333" s="189"/>
      <c r="AG333" s="189"/>
      <c r="AH333" s="189"/>
      <c r="AI333" s="189"/>
      <c r="AJ333" s="189"/>
      <c r="AK333" s="189"/>
      <c r="AL333" s="189"/>
      <c r="AM333" s="189"/>
      <c r="AN333" s="189"/>
      <c r="AO333" s="189"/>
      <c r="AP333" s="189"/>
      <c r="AQ333" s="189"/>
      <c r="AR333" s="189"/>
    </row>
    <row r="334" spans="1:44" ht="15.75" x14ac:dyDescent="0.25">
      <c r="A334" s="166" t="s">
        <v>381</v>
      </c>
      <c r="B334" s="164"/>
      <c r="C334" s="164"/>
      <c r="D334" s="164"/>
      <c r="E334" s="164"/>
      <c r="F334" s="164"/>
      <c r="M334" s="251"/>
      <c r="N334" s="78" t="s">
        <v>822</v>
      </c>
      <c r="O334" s="78"/>
      <c r="P334" s="185"/>
      <c r="Q334" s="214"/>
      <c r="R334" s="189"/>
      <c r="S334" s="189"/>
      <c r="T334" s="189"/>
      <c r="U334" s="189"/>
      <c r="V334" s="189"/>
      <c r="W334" s="189"/>
      <c r="X334" s="189"/>
      <c r="Y334" s="189"/>
      <c r="Z334" s="189"/>
      <c r="AA334" s="189"/>
      <c r="AB334" s="189"/>
      <c r="AC334" s="189"/>
      <c r="AD334" s="189"/>
      <c r="AE334" s="189"/>
      <c r="AF334" s="189"/>
      <c r="AG334" s="189"/>
      <c r="AH334" s="189"/>
      <c r="AI334" s="189"/>
      <c r="AJ334" s="189"/>
      <c r="AK334" s="189"/>
      <c r="AL334" s="189"/>
      <c r="AM334" s="189"/>
      <c r="AN334" s="189"/>
      <c r="AO334" s="189"/>
      <c r="AP334" s="189"/>
      <c r="AQ334" s="189"/>
      <c r="AR334" s="189"/>
    </row>
    <row r="335" spans="1:44" ht="15.75" x14ac:dyDescent="0.25">
      <c r="A335" s="166" t="s">
        <v>382</v>
      </c>
      <c r="B335" s="164"/>
      <c r="C335" s="164"/>
      <c r="D335" s="164"/>
      <c r="E335" s="164"/>
      <c r="F335" s="164"/>
      <c r="M335" s="251"/>
      <c r="N335" s="78" t="s">
        <v>823</v>
      </c>
      <c r="O335" s="78"/>
      <c r="P335" s="185"/>
      <c r="Q335" s="214"/>
      <c r="R335" s="189"/>
      <c r="S335" s="189"/>
      <c r="T335" s="189"/>
      <c r="U335" s="189"/>
      <c r="V335" s="189"/>
      <c r="W335" s="189"/>
      <c r="X335" s="189"/>
      <c r="Y335" s="189"/>
      <c r="Z335" s="189"/>
      <c r="AA335" s="189"/>
      <c r="AB335" s="189"/>
      <c r="AC335" s="189"/>
      <c r="AD335" s="189"/>
      <c r="AE335" s="189"/>
      <c r="AF335" s="189"/>
      <c r="AG335" s="189"/>
      <c r="AH335" s="189"/>
      <c r="AI335" s="189"/>
      <c r="AJ335" s="189"/>
      <c r="AK335" s="189"/>
      <c r="AL335" s="189"/>
      <c r="AM335" s="189"/>
      <c r="AN335" s="189"/>
      <c r="AO335" s="189"/>
      <c r="AP335" s="189"/>
      <c r="AQ335" s="189"/>
      <c r="AR335" s="189"/>
    </row>
    <row r="336" spans="1:44" ht="15.75" x14ac:dyDescent="0.25">
      <c r="A336" s="166" t="s">
        <v>383</v>
      </c>
      <c r="B336" s="164"/>
      <c r="C336" s="164"/>
      <c r="D336" s="164"/>
      <c r="E336" s="164"/>
      <c r="F336" s="164"/>
      <c r="M336" s="251"/>
      <c r="N336" s="78" t="s">
        <v>824</v>
      </c>
      <c r="O336" s="78"/>
      <c r="P336" s="185"/>
      <c r="Q336" s="238"/>
      <c r="R336" s="189"/>
      <c r="S336" s="189"/>
      <c r="T336" s="189"/>
      <c r="U336" s="189"/>
      <c r="V336" s="189"/>
      <c r="W336" s="189"/>
      <c r="X336" s="189"/>
      <c r="Y336" s="189"/>
      <c r="Z336" s="189"/>
      <c r="AA336" s="189"/>
      <c r="AB336" s="189"/>
      <c r="AC336" s="189"/>
      <c r="AD336" s="189"/>
      <c r="AE336" s="189"/>
      <c r="AF336" s="189"/>
      <c r="AG336" s="189"/>
      <c r="AH336" s="189"/>
      <c r="AI336" s="189"/>
      <c r="AJ336" s="189"/>
      <c r="AK336" s="189"/>
      <c r="AL336" s="189"/>
      <c r="AM336" s="189"/>
      <c r="AN336" s="189"/>
      <c r="AO336" s="189"/>
      <c r="AP336" s="189"/>
      <c r="AQ336" s="189"/>
      <c r="AR336" s="189"/>
    </row>
    <row r="337" spans="1:44" ht="15.75" x14ac:dyDescent="0.25">
      <c r="A337" s="166" t="s">
        <v>384</v>
      </c>
      <c r="B337" s="164"/>
      <c r="C337" s="164"/>
      <c r="D337" s="164"/>
      <c r="E337" s="164"/>
      <c r="F337" s="164"/>
      <c r="M337" s="251"/>
      <c r="N337" s="78" t="s">
        <v>825</v>
      </c>
      <c r="O337" s="78"/>
      <c r="P337" s="185"/>
      <c r="Q337" s="214"/>
      <c r="R337" s="189"/>
      <c r="S337" s="189"/>
      <c r="T337" s="189"/>
      <c r="U337" s="189"/>
      <c r="V337" s="189"/>
      <c r="W337" s="189"/>
      <c r="X337" s="189"/>
      <c r="Y337" s="189"/>
      <c r="Z337" s="189"/>
      <c r="AA337" s="189"/>
      <c r="AB337" s="189"/>
      <c r="AC337" s="189"/>
      <c r="AD337" s="189"/>
      <c r="AE337" s="189"/>
      <c r="AF337" s="189"/>
      <c r="AG337" s="189"/>
      <c r="AH337" s="189"/>
      <c r="AI337" s="189"/>
      <c r="AJ337" s="189"/>
      <c r="AK337" s="189"/>
      <c r="AL337" s="189"/>
      <c r="AM337" s="189"/>
      <c r="AN337" s="189"/>
      <c r="AO337" s="189"/>
      <c r="AP337" s="189"/>
      <c r="AQ337" s="189"/>
      <c r="AR337" s="189"/>
    </row>
    <row r="338" spans="1:44" ht="15.75" x14ac:dyDescent="0.25">
      <c r="A338" s="166" t="s">
        <v>385</v>
      </c>
      <c r="B338" s="164"/>
      <c r="C338" s="164"/>
      <c r="D338" s="164"/>
      <c r="E338" s="164"/>
      <c r="F338" s="164"/>
      <c r="M338" s="251"/>
      <c r="N338" s="78" t="s">
        <v>826</v>
      </c>
      <c r="O338" s="78"/>
      <c r="P338" s="185"/>
      <c r="Q338" s="214"/>
      <c r="R338" s="189"/>
      <c r="S338" s="189"/>
      <c r="T338" s="189"/>
      <c r="U338" s="189"/>
      <c r="V338" s="189"/>
      <c r="W338" s="189"/>
      <c r="X338" s="189"/>
      <c r="Y338" s="189"/>
      <c r="Z338" s="189"/>
      <c r="AA338" s="189"/>
      <c r="AB338" s="189"/>
      <c r="AC338" s="189"/>
      <c r="AD338" s="189"/>
      <c r="AE338" s="189"/>
      <c r="AF338" s="189"/>
      <c r="AG338" s="189"/>
      <c r="AH338" s="189"/>
      <c r="AI338" s="189"/>
      <c r="AJ338" s="189"/>
      <c r="AK338" s="189"/>
      <c r="AL338" s="189"/>
      <c r="AM338" s="189"/>
      <c r="AN338" s="189"/>
      <c r="AO338" s="189"/>
      <c r="AP338" s="189"/>
      <c r="AQ338" s="189"/>
      <c r="AR338" s="189"/>
    </row>
    <row r="339" spans="1:44" ht="15.75" x14ac:dyDescent="0.25">
      <c r="A339" s="166" t="s">
        <v>386</v>
      </c>
      <c r="B339" s="164"/>
      <c r="C339" s="164"/>
      <c r="D339" s="164"/>
      <c r="E339" s="164"/>
      <c r="F339" s="164"/>
      <c r="N339" s="187"/>
      <c r="O339" s="187"/>
      <c r="P339" s="185"/>
      <c r="Q339" s="185"/>
      <c r="R339" s="185"/>
      <c r="S339" s="185"/>
      <c r="T339" s="185"/>
      <c r="U339" s="185"/>
      <c r="V339" s="185"/>
      <c r="W339" s="185"/>
      <c r="X339" s="189"/>
      <c r="Y339" s="189"/>
      <c r="Z339" s="189"/>
      <c r="AA339" s="189"/>
      <c r="AB339" s="189"/>
      <c r="AC339" s="189"/>
      <c r="AD339" s="189"/>
      <c r="AE339" s="189"/>
      <c r="AF339" s="189"/>
      <c r="AG339" s="189"/>
      <c r="AH339" s="189"/>
      <c r="AI339" s="189"/>
      <c r="AJ339" s="189"/>
      <c r="AK339" s="189"/>
      <c r="AL339" s="189"/>
      <c r="AM339" s="189"/>
      <c r="AN339" s="189"/>
      <c r="AO339" s="189"/>
      <c r="AP339" s="189"/>
      <c r="AQ339" s="189"/>
      <c r="AR339" s="189"/>
    </row>
    <row r="340" spans="1:44" ht="15.75" x14ac:dyDescent="0.25">
      <c r="A340" s="166" t="s">
        <v>387</v>
      </c>
      <c r="B340" s="164"/>
      <c r="C340" s="164"/>
      <c r="D340" s="164"/>
      <c r="E340" s="164"/>
      <c r="F340" s="164"/>
      <c r="N340" s="74" t="s">
        <v>827</v>
      </c>
      <c r="O340" s="74"/>
      <c r="P340" s="177"/>
      <c r="Q340" s="177"/>
      <c r="R340" s="177"/>
      <c r="S340" s="177"/>
      <c r="T340" s="177"/>
      <c r="U340" s="177"/>
      <c r="V340" s="177"/>
      <c r="W340" s="177"/>
      <c r="X340" s="189"/>
      <c r="Y340" s="189"/>
      <c r="Z340" s="189"/>
      <c r="AA340" s="189"/>
      <c r="AB340" s="189"/>
      <c r="AC340" s="189"/>
      <c r="AD340" s="189"/>
      <c r="AE340" s="189"/>
      <c r="AF340" s="189"/>
      <c r="AG340" s="189"/>
      <c r="AH340" s="189"/>
      <c r="AI340" s="189"/>
      <c r="AJ340" s="189"/>
      <c r="AK340" s="189"/>
      <c r="AL340" s="189"/>
      <c r="AM340" s="189"/>
      <c r="AN340" s="189"/>
      <c r="AO340" s="189"/>
      <c r="AP340" s="189"/>
      <c r="AQ340" s="189"/>
      <c r="AR340" s="189"/>
    </row>
    <row r="341" spans="1:44" ht="18.75" x14ac:dyDescent="0.25">
      <c r="A341" s="166" t="s">
        <v>388</v>
      </c>
      <c r="B341" s="164"/>
      <c r="C341" s="164"/>
      <c r="D341" s="164"/>
      <c r="E341" s="164"/>
      <c r="F341" s="164"/>
      <c r="M341" s="178"/>
      <c r="N341" s="84"/>
      <c r="O341" s="182"/>
      <c r="P341" s="183"/>
      <c r="Q341" s="189"/>
      <c r="R341" s="189"/>
      <c r="S341" s="189"/>
      <c r="T341" s="189"/>
      <c r="U341" s="189"/>
      <c r="V341" s="189"/>
      <c r="W341" s="189"/>
      <c r="X341" s="189"/>
      <c r="Y341" s="189"/>
      <c r="Z341" s="189"/>
      <c r="AA341" s="189"/>
      <c r="AB341" s="189"/>
      <c r="AC341" s="189"/>
      <c r="AD341" s="189"/>
      <c r="AE341" s="189"/>
      <c r="AF341" s="189"/>
      <c r="AG341" s="189"/>
      <c r="AH341" s="189"/>
      <c r="AI341" s="189"/>
      <c r="AJ341" s="189"/>
      <c r="AK341" s="189"/>
      <c r="AL341" s="189"/>
      <c r="AM341" s="189"/>
      <c r="AN341" s="189"/>
      <c r="AO341" s="189"/>
      <c r="AP341" s="189"/>
      <c r="AQ341" s="189"/>
      <c r="AR341" s="189"/>
    </row>
    <row r="342" spans="1:44" ht="15" customHeight="1" x14ac:dyDescent="0.25">
      <c r="A342" s="166" t="s">
        <v>389</v>
      </c>
      <c r="B342" s="164"/>
      <c r="C342" s="164"/>
      <c r="D342" s="164"/>
      <c r="E342" s="164"/>
      <c r="F342" s="164"/>
      <c r="M342" s="254"/>
      <c r="N342" s="86" t="s">
        <v>828</v>
      </c>
      <c r="O342" s="76"/>
      <c r="P342" s="224"/>
      <c r="Q342" s="224"/>
      <c r="R342" s="224"/>
      <c r="S342" s="224"/>
      <c r="T342" s="224"/>
      <c r="U342" s="224"/>
      <c r="V342" s="177"/>
      <c r="W342" s="189"/>
      <c r="X342" s="189"/>
      <c r="Y342" s="189"/>
      <c r="Z342" s="189"/>
      <c r="AA342" s="189"/>
      <c r="AB342" s="189"/>
      <c r="AC342" s="189"/>
      <c r="AD342" s="189"/>
      <c r="AE342" s="189"/>
      <c r="AF342" s="189"/>
      <c r="AG342" s="189"/>
      <c r="AH342" s="189"/>
      <c r="AI342" s="189"/>
      <c r="AJ342" s="189"/>
      <c r="AK342" s="189"/>
      <c r="AL342" s="189"/>
      <c r="AM342" s="189"/>
      <c r="AN342" s="189"/>
      <c r="AO342" s="189"/>
      <c r="AP342" s="189"/>
      <c r="AQ342" s="189"/>
      <c r="AR342" s="189"/>
    </row>
    <row r="343" spans="1:44" ht="15.75" x14ac:dyDescent="0.25">
      <c r="A343" s="166" t="s">
        <v>390</v>
      </c>
      <c r="B343" s="164"/>
      <c r="C343" s="164"/>
      <c r="D343" s="164"/>
      <c r="E343" s="164"/>
      <c r="F343" s="164"/>
      <c r="M343" s="210"/>
      <c r="N343" s="84" t="s">
        <v>829</v>
      </c>
      <c r="O343" s="187"/>
      <c r="P343" s="185"/>
      <c r="Q343" s="212"/>
      <c r="R343" s="212"/>
      <c r="S343" s="212"/>
      <c r="T343" s="212"/>
      <c r="U343" s="212"/>
      <c r="V343" s="214"/>
      <c r="W343" s="255"/>
      <c r="X343" s="189"/>
      <c r="Y343" s="189"/>
      <c r="Z343" s="189"/>
      <c r="AA343" s="189"/>
      <c r="AB343" s="189"/>
      <c r="AC343" s="189"/>
      <c r="AD343" s="189"/>
      <c r="AE343" s="189"/>
      <c r="AF343" s="189"/>
      <c r="AG343" s="189"/>
      <c r="AH343" s="189"/>
      <c r="AI343" s="189"/>
      <c r="AJ343" s="189"/>
      <c r="AK343" s="189"/>
      <c r="AL343" s="189"/>
      <c r="AM343" s="189"/>
      <c r="AN343" s="189"/>
      <c r="AO343" s="189"/>
      <c r="AP343" s="189"/>
      <c r="AQ343" s="189"/>
      <c r="AR343" s="189"/>
    </row>
    <row r="344" spans="1:44" ht="15.75" x14ac:dyDescent="0.25">
      <c r="A344" s="166" t="s">
        <v>391</v>
      </c>
      <c r="B344" s="164"/>
      <c r="C344" s="164"/>
      <c r="D344" s="164"/>
      <c r="E344" s="164"/>
      <c r="F344" s="164"/>
      <c r="M344" s="213"/>
      <c r="N344" s="84" t="s">
        <v>830</v>
      </c>
      <c r="O344" s="187"/>
      <c r="P344" s="185"/>
      <c r="Q344" s="215"/>
      <c r="R344" s="215"/>
      <c r="S344" s="215"/>
      <c r="T344" s="215"/>
      <c r="U344" s="215"/>
      <c r="V344" s="189"/>
      <c r="W344" s="189"/>
      <c r="X344" s="189"/>
      <c r="Y344" s="189"/>
      <c r="Z344" s="189"/>
      <c r="AA344" s="189"/>
      <c r="AB344" s="189"/>
      <c r="AC344" s="189"/>
      <c r="AD344" s="189"/>
      <c r="AE344" s="189"/>
      <c r="AF344" s="189"/>
      <c r="AG344" s="189"/>
      <c r="AH344" s="189"/>
      <c r="AI344" s="189"/>
      <c r="AJ344" s="189"/>
      <c r="AK344" s="189"/>
      <c r="AL344" s="189"/>
      <c r="AM344" s="189"/>
      <c r="AN344" s="189"/>
      <c r="AO344" s="189"/>
      <c r="AP344" s="189"/>
      <c r="AQ344" s="189"/>
      <c r="AR344" s="189"/>
    </row>
    <row r="345" spans="1:44" ht="15.75" x14ac:dyDescent="0.25">
      <c r="A345" s="166" t="s">
        <v>392</v>
      </c>
      <c r="B345" s="164"/>
      <c r="C345" s="164"/>
      <c r="D345" s="164"/>
      <c r="E345" s="164"/>
      <c r="F345" s="164"/>
      <c r="M345" s="213"/>
      <c r="N345" s="84" t="s">
        <v>831</v>
      </c>
      <c r="O345" s="187"/>
      <c r="P345" s="185"/>
      <c r="Q345" s="215"/>
      <c r="R345" s="215"/>
      <c r="S345" s="215"/>
      <c r="T345" s="215"/>
      <c r="U345" s="215"/>
      <c r="V345" s="185"/>
      <c r="W345" s="185"/>
      <c r="X345" s="189"/>
      <c r="Y345" s="189"/>
      <c r="Z345" s="189"/>
      <c r="AA345" s="189"/>
      <c r="AB345" s="189"/>
      <c r="AC345" s="189"/>
      <c r="AD345" s="189"/>
      <c r="AE345" s="189"/>
      <c r="AF345" s="189"/>
      <c r="AG345" s="189"/>
      <c r="AH345" s="189"/>
      <c r="AI345" s="189"/>
      <c r="AJ345" s="189"/>
      <c r="AK345" s="189"/>
      <c r="AL345" s="189"/>
      <c r="AM345" s="189"/>
      <c r="AN345" s="189"/>
      <c r="AO345" s="189"/>
      <c r="AP345" s="189"/>
      <c r="AQ345" s="189"/>
      <c r="AR345" s="189"/>
    </row>
    <row r="346" spans="1:44" ht="15.75" x14ac:dyDescent="0.25">
      <c r="A346" s="166" t="s">
        <v>393</v>
      </c>
      <c r="B346" s="164"/>
      <c r="C346" s="164"/>
      <c r="D346" s="164"/>
      <c r="E346" s="164"/>
      <c r="F346" s="164"/>
      <c r="M346" s="213"/>
      <c r="N346" s="84" t="s">
        <v>832</v>
      </c>
      <c r="O346" s="187"/>
      <c r="P346" s="185"/>
      <c r="Q346" s="215"/>
      <c r="R346" s="215"/>
      <c r="S346" s="215"/>
      <c r="T346" s="215"/>
      <c r="U346" s="215"/>
      <c r="V346" s="185"/>
      <c r="W346" s="185"/>
      <c r="X346" s="189"/>
      <c r="Y346" s="189"/>
      <c r="Z346" s="189"/>
      <c r="AA346" s="189"/>
      <c r="AB346" s="189"/>
      <c r="AC346" s="189"/>
      <c r="AD346" s="189"/>
      <c r="AE346" s="189"/>
      <c r="AF346" s="189"/>
      <c r="AG346" s="189"/>
      <c r="AH346" s="189"/>
      <c r="AI346" s="189"/>
      <c r="AJ346" s="189"/>
      <c r="AK346" s="189"/>
      <c r="AL346" s="189"/>
      <c r="AM346" s="189"/>
      <c r="AN346" s="189"/>
      <c r="AO346" s="189"/>
      <c r="AP346" s="189"/>
      <c r="AQ346" s="189"/>
      <c r="AR346" s="189"/>
    </row>
    <row r="347" spans="1:44" ht="15.75" x14ac:dyDescent="0.25">
      <c r="A347" s="166" t="s">
        <v>394</v>
      </c>
      <c r="B347" s="164"/>
      <c r="C347" s="164"/>
      <c r="D347" s="164"/>
      <c r="E347" s="164"/>
      <c r="F347" s="164"/>
      <c r="M347" s="213"/>
      <c r="N347" s="84" t="s">
        <v>833</v>
      </c>
      <c r="O347" s="187"/>
      <c r="P347" s="185"/>
      <c r="Q347" s="215"/>
      <c r="R347" s="215"/>
      <c r="S347" s="215"/>
      <c r="T347" s="215"/>
      <c r="U347" s="215"/>
      <c r="V347" s="185"/>
      <c r="W347" s="185"/>
      <c r="X347" s="189"/>
      <c r="Y347" s="189"/>
      <c r="Z347" s="189"/>
      <c r="AA347" s="189"/>
      <c r="AB347" s="189"/>
      <c r="AC347" s="189"/>
      <c r="AD347" s="189"/>
      <c r="AE347" s="189"/>
      <c r="AF347" s="189"/>
      <c r="AG347" s="189"/>
      <c r="AH347" s="189"/>
      <c r="AI347" s="189"/>
      <c r="AJ347" s="189"/>
      <c r="AK347" s="189"/>
      <c r="AL347" s="189"/>
      <c r="AM347" s="189"/>
      <c r="AN347" s="189"/>
      <c r="AO347" s="189"/>
      <c r="AP347" s="189"/>
      <c r="AQ347" s="189"/>
      <c r="AR347" s="189"/>
    </row>
    <row r="348" spans="1:44" ht="15.75" x14ac:dyDescent="0.25">
      <c r="A348" s="166" t="s">
        <v>395</v>
      </c>
      <c r="B348" s="164"/>
      <c r="C348" s="164"/>
      <c r="D348" s="164"/>
      <c r="E348" s="164"/>
      <c r="F348" s="164"/>
      <c r="M348" s="210"/>
      <c r="N348" s="84" t="s">
        <v>834</v>
      </c>
      <c r="O348" s="187"/>
      <c r="P348" s="185"/>
      <c r="Q348" s="210"/>
      <c r="R348" s="210"/>
      <c r="S348" s="210"/>
      <c r="T348" s="210"/>
      <c r="U348" s="210"/>
      <c r="V348" s="185"/>
      <c r="W348" s="185"/>
      <c r="X348" s="189"/>
      <c r="Y348" s="189"/>
      <c r="Z348" s="189"/>
      <c r="AA348" s="189"/>
      <c r="AB348" s="189"/>
      <c r="AC348" s="189"/>
      <c r="AD348" s="189"/>
      <c r="AE348" s="189"/>
      <c r="AF348" s="189"/>
      <c r="AG348" s="189"/>
      <c r="AH348" s="189"/>
      <c r="AI348" s="189"/>
      <c r="AJ348" s="189"/>
      <c r="AK348" s="189"/>
      <c r="AL348" s="189"/>
      <c r="AM348" s="189"/>
      <c r="AN348" s="189"/>
      <c r="AO348" s="189"/>
      <c r="AP348" s="189"/>
      <c r="AQ348" s="189"/>
      <c r="AR348" s="189"/>
    </row>
    <row r="349" spans="1:44" ht="15.75" x14ac:dyDescent="0.25">
      <c r="A349" s="166" t="s">
        <v>396</v>
      </c>
      <c r="B349" s="164"/>
      <c r="C349" s="164"/>
      <c r="D349" s="164"/>
      <c r="E349" s="164"/>
      <c r="F349" s="164"/>
      <c r="M349" s="213"/>
      <c r="N349" s="84" t="s">
        <v>835</v>
      </c>
      <c r="O349" s="187"/>
      <c r="P349" s="185"/>
      <c r="Q349" s="215"/>
      <c r="R349" s="215"/>
      <c r="S349" s="215"/>
      <c r="T349" s="215"/>
      <c r="U349" s="215"/>
      <c r="V349" s="185"/>
      <c r="W349" s="185"/>
      <c r="X349" s="189"/>
      <c r="Y349" s="189"/>
      <c r="Z349" s="189"/>
      <c r="AA349" s="189"/>
      <c r="AB349" s="189"/>
      <c r="AC349" s="189"/>
      <c r="AD349" s="189"/>
      <c r="AE349" s="189"/>
      <c r="AF349" s="189"/>
      <c r="AG349" s="189"/>
      <c r="AH349" s="189"/>
      <c r="AI349" s="189"/>
      <c r="AJ349" s="189"/>
      <c r="AK349" s="189"/>
      <c r="AL349" s="189"/>
      <c r="AM349" s="189"/>
      <c r="AN349" s="189"/>
      <c r="AO349" s="189"/>
      <c r="AP349" s="189"/>
      <c r="AQ349" s="189"/>
      <c r="AR349" s="189"/>
    </row>
    <row r="350" spans="1:44" ht="15.75" x14ac:dyDescent="0.25">
      <c r="A350" s="166" t="s">
        <v>397</v>
      </c>
      <c r="B350" s="164"/>
      <c r="C350" s="164"/>
      <c r="D350" s="164"/>
      <c r="E350" s="164"/>
      <c r="F350" s="164"/>
      <c r="M350" s="213"/>
      <c r="N350" s="84" t="s">
        <v>836</v>
      </c>
      <c r="O350" s="187"/>
      <c r="P350" s="185"/>
      <c r="Q350" s="215"/>
      <c r="R350" s="215"/>
      <c r="S350" s="215"/>
      <c r="T350" s="215"/>
      <c r="U350" s="215"/>
      <c r="V350" s="185"/>
      <c r="W350" s="185"/>
      <c r="X350" s="189"/>
      <c r="Y350" s="189"/>
      <c r="Z350" s="189"/>
      <c r="AA350" s="189"/>
      <c r="AB350" s="189"/>
      <c r="AC350" s="189"/>
      <c r="AD350" s="189"/>
      <c r="AE350" s="189"/>
      <c r="AF350" s="189"/>
      <c r="AG350" s="189"/>
      <c r="AH350" s="189"/>
      <c r="AI350" s="189"/>
      <c r="AJ350" s="189"/>
      <c r="AK350" s="189"/>
      <c r="AL350" s="189"/>
      <c r="AM350" s="189"/>
      <c r="AN350" s="189"/>
      <c r="AO350" s="189"/>
      <c r="AP350" s="189"/>
      <c r="AQ350" s="189"/>
      <c r="AR350" s="189"/>
    </row>
    <row r="351" spans="1:44" ht="15.75" x14ac:dyDescent="0.25">
      <c r="A351" s="166" t="s">
        <v>398</v>
      </c>
      <c r="B351" s="164"/>
      <c r="C351" s="164"/>
      <c r="D351" s="164"/>
      <c r="E351" s="164"/>
      <c r="F351" s="164"/>
      <c r="M351" s="216"/>
      <c r="N351" s="90"/>
      <c r="O351" s="84"/>
      <c r="P351" s="189"/>
      <c r="Q351" s="189"/>
      <c r="R351" s="189"/>
      <c r="S351" s="189"/>
      <c r="T351" s="189"/>
      <c r="U351" s="189"/>
      <c r="V351" s="185"/>
      <c r="W351" s="185"/>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row>
    <row r="352" spans="1:44" ht="15.75" x14ac:dyDescent="0.25">
      <c r="A352" s="166" t="s">
        <v>399</v>
      </c>
      <c r="B352" s="164"/>
      <c r="C352" s="164"/>
      <c r="D352" s="164"/>
      <c r="E352" s="164"/>
      <c r="F352" s="164"/>
      <c r="M352" s="256"/>
      <c r="N352" s="91" t="s">
        <v>837</v>
      </c>
      <c r="O352" s="74" t="s">
        <v>917</v>
      </c>
      <c r="P352" s="189"/>
      <c r="Q352" s="189"/>
      <c r="R352" s="189"/>
      <c r="S352" s="189"/>
      <c r="T352" s="189"/>
      <c r="U352" s="189"/>
      <c r="V352" s="185"/>
      <c r="W352" s="185"/>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row>
    <row r="353" spans="1:44" ht="15.75" x14ac:dyDescent="0.25">
      <c r="A353" s="166" t="s">
        <v>400</v>
      </c>
      <c r="B353" s="164"/>
      <c r="C353" s="164"/>
      <c r="D353" s="164"/>
      <c r="E353" s="164"/>
      <c r="F353" s="164"/>
      <c r="M353" s="192"/>
      <c r="N353" s="89" t="s">
        <v>838</v>
      </c>
      <c r="O353" s="187"/>
      <c r="P353" s="197"/>
      <c r="Q353" s="189"/>
      <c r="R353" s="189"/>
      <c r="S353" s="189"/>
      <c r="T353" s="189"/>
      <c r="U353" s="189"/>
      <c r="V353" s="189"/>
      <c r="W353" s="185"/>
      <c r="X353" s="189"/>
      <c r="Y353" s="189"/>
      <c r="Z353" s="189"/>
      <c r="AA353" s="189"/>
      <c r="AB353" s="189"/>
      <c r="AC353" s="189"/>
      <c r="AD353" s="189"/>
      <c r="AE353" s="189"/>
      <c r="AF353" s="189"/>
      <c r="AG353" s="189"/>
      <c r="AH353" s="189"/>
      <c r="AI353" s="189"/>
      <c r="AJ353" s="189"/>
      <c r="AK353" s="189"/>
      <c r="AL353" s="189"/>
      <c r="AM353" s="189"/>
      <c r="AN353" s="189"/>
      <c r="AO353" s="189"/>
      <c r="AP353" s="189"/>
      <c r="AQ353" s="189"/>
      <c r="AR353" s="189"/>
    </row>
    <row r="354" spans="1:44" ht="15.75" x14ac:dyDescent="0.25">
      <c r="A354" s="166" t="s">
        <v>401</v>
      </c>
      <c r="B354" s="164"/>
      <c r="C354" s="164"/>
      <c r="D354" s="164"/>
      <c r="E354" s="164"/>
      <c r="F354" s="164"/>
      <c r="M354" s="245"/>
      <c r="N354" s="84" t="s">
        <v>839</v>
      </c>
      <c r="O354" s="84"/>
      <c r="P354" s="185"/>
      <c r="Q354" s="215"/>
      <c r="R354" s="215"/>
      <c r="S354" s="215"/>
      <c r="T354" s="215"/>
      <c r="U354" s="215"/>
      <c r="V354" s="189"/>
      <c r="W354" s="185"/>
      <c r="X354" s="189"/>
      <c r="Y354" s="189"/>
      <c r="Z354" s="189"/>
      <c r="AA354" s="189"/>
      <c r="AB354" s="189"/>
      <c r="AC354" s="189"/>
      <c r="AD354" s="189"/>
      <c r="AE354" s="189"/>
      <c r="AF354" s="189"/>
      <c r="AG354" s="189"/>
      <c r="AH354" s="189"/>
      <c r="AI354" s="189"/>
      <c r="AJ354" s="189"/>
      <c r="AK354" s="189"/>
      <c r="AL354" s="189"/>
      <c r="AM354" s="189"/>
      <c r="AN354" s="189"/>
      <c r="AO354" s="189"/>
      <c r="AP354" s="189"/>
      <c r="AQ354" s="189"/>
      <c r="AR354" s="189"/>
    </row>
    <row r="355" spans="1:44" ht="15.75" x14ac:dyDescent="0.25">
      <c r="A355" s="166" t="s">
        <v>402</v>
      </c>
      <c r="B355" s="164"/>
      <c r="C355" s="164"/>
      <c r="D355" s="164"/>
      <c r="E355" s="164"/>
      <c r="F355" s="164"/>
      <c r="M355" s="245"/>
      <c r="N355" s="84" t="s">
        <v>840</v>
      </c>
      <c r="O355" s="84"/>
      <c r="P355" s="185"/>
      <c r="Q355" s="215"/>
      <c r="R355" s="215"/>
      <c r="S355" s="215"/>
      <c r="T355" s="215"/>
      <c r="U355" s="215"/>
      <c r="V355" s="189"/>
      <c r="W355" s="185"/>
      <c r="X355" s="189"/>
      <c r="Y355" s="189"/>
      <c r="Z355" s="189"/>
      <c r="AA355" s="189"/>
      <c r="AB355" s="189"/>
      <c r="AC355" s="189"/>
      <c r="AD355" s="189"/>
      <c r="AE355" s="189"/>
      <c r="AF355" s="189"/>
      <c r="AG355" s="189"/>
      <c r="AH355" s="189"/>
      <c r="AI355" s="189"/>
      <c r="AJ355" s="189"/>
      <c r="AK355" s="189"/>
      <c r="AL355" s="189"/>
      <c r="AM355" s="189"/>
      <c r="AN355" s="189"/>
      <c r="AO355" s="189"/>
      <c r="AP355" s="189"/>
      <c r="AQ355" s="189"/>
      <c r="AR355" s="189"/>
    </row>
    <row r="356" spans="1:44" ht="15.75" x14ac:dyDescent="0.25">
      <c r="A356" s="166" t="s">
        <v>403</v>
      </c>
      <c r="B356" s="164"/>
      <c r="C356" s="164"/>
      <c r="D356" s="164"/>
      <c r="E356" s="164"/>
      <c r="F356" s="164"/>
      <c r="M356" s="245"/>
      <c r="N356" s="84" t="s">
        <v>841</v>
      </c>
      <c r="O356" s="84"/>
      <c r="P356" s="185"/>
      <c r="Q356" s="215"/>
      <c r="R356" s="215"/>
      <c r="S356" s="215"/>
      <c r="T356" s="215"/>
      <c r="U356" s="215"/>
      <c r="V356" s="189"/>
      <c r="W356" s="185"/>
      <c r="X356" s="189"/>
      <c r="Y356" s="189"/>
      <c r="Z356" s="189"/>
      <c r="AA356" s="189"/>
      <c r="AB356" s="189"/>
      <c r="AC356" s="189"/>
      <c r="AD356" s="189"/>
      <c r="AE356" s="189"/>
      <c r="AF356" s="189"/>
      <c r="AG356" s="189"/>
      <c r="AH356" s="189"/>
      <c r="AI356" s="189"/>
      <c r="AJ356" s="189"/>
      <c r="AK356" s="189"/>
      <c r="AL356" s="189"/>
      <c r="AM356" s="189"/>
      <c r="AN356" s="189"/>
      <c r="AO356" s="189"/>
      <c r="AP356" s="189"/>
      <c r="AQ356" s="189"/>
      <c r="AR356" s="189"/>
    </row>
    <row r="357" spans="1:44" ht="15.75" x14ac:dyDescent="0.25">
      <c r="A357" s="166" t="s">
        <v>404</v>
      </c>
      <c r="B357" s="164"/>
      <c r="C357" s="164"/>
      <c r="D357" s="164"/>
      <c r="E357" s="164"/>
      <c r="F357" s="164"/>
      <c r="M357" s="245"/>
      <c r="N357" s="84" t="s">
        <v>842</v>
      </c>
      <c r="O357" s="84"/>
      <c r="P357" s="185"/>
      <c r="Q357" s="215"/>
      <c r="R357" s="215"/>
      <c r="S357" s="215"/>
      <c r="T357" s="215"/>
      <c r="U357" s="215"/>
      <c r="V357" s="189"/>
      <c r="W357" s="185"/>
      <c r="X357" s="189"/>
      <c r="Y357" s="189"/>
      <c r="Z357" s="189"/>
      <c r="AA357" s="189"/>
      <c r="AB357" s="189"/>
      <c r="AC357" s="189"/>
      <c r="AD357" s="189"/>
      <c r="AE357" s="189"/>
      <c r="AF357" s="189"/>
      <c r="AG357" s="189"/>
      <c r="AH357" s="189"/>
      <c r="AI357" s="189"/>
      <c r="AJ357" s="189"/>
      <c r="AK357" s="189"/>
      <c r="AL357" s="189"/>
      <c r="AM357" s="189"/>
      <c r="AN357" s="189"/>
      <c r="AO357" s="189"/>
      <c r="AP357" s="189"/>
      <c r="AQ357" s="189"/>
      <c r="AR357" s="189"/>
    </row>
    <row r="358" spans="1:44" ht="15.75" x14ac:dyDescent="0.25">
      <c r="A358" s="166" t="s">
        <v>405</v>
      </c>
      <c r="B358" s="164"/>
      <c r="C358" s="164"/>
      <c r="D358" s="164"/>
      <c r="E358" s="164"/>
      <c r="F358" s="164"/>
      <c r="M358" s="245"/>
      <c r="N358" s="84" t="s">
        <v>843</v>
      </c>
      <c r="O358" s="84"/>
      <c r="P358" s="185"/>
      <c r="Q358" s="215"/>
      <c r="R358" s="215"/>
      <c r="S358" s="215"/>
      <c r="T358" s="215"/>
      <c r="U358" s="215"/>
      <c r="V358" s="189"/>
      <c r="W358" s="185"/>
      <c r="X358" s="189"/>
      <c r="Y358" s="189"/>
      <c r="Z358" s="189"/>
      <c r="AA358" s="189"/>
      <c r="AB358" s="189"/>
      <c r="AC358" s="189"/>
      <c r="AD358" s="189"/>
      <c r="AE358" s="189"/>
      <c r="AF358" s="189"/>
      <c r="AG358" s="189"/>
      <c r="AH358" s="189"/>
      <c r="AI358" s="189"/>
      <c r="AJ358" s="189"/>
      <c r="AK358" s="189"/>
      <c r="AL358" s="189"/>
      <c r="AM358" s="189"/>
      <c r="AN358" s="189"/>
      <c r="AO358" s="189"/>
      <c r="AP358" s="189"/>
      <c r="AQ358" s="189"/>
      <c r="AR358" s="189"/>
    </row>
    <row r="359" spans="1:44" ht="15.75" x14ac:dyDescent="0.25">
      <c r="A359" s="166" t="s">
        <v>406</v>
      </c>
      <c r="B359" s="164"/>
      <c r="C359" s="164"/>
      <c r="D359" s="164"/>
      <c r="E359" s="164"/>
      <c r="F359" s="164"/>
      <c r="M359" s="245"/>
      <c r="N359" s="84" t="s">
        <v>844</v>
      </c>
      <c r="O359" s="84"/>
      <c r="P359" s="185"/>
      <c r="Q359" s="215"/>
      <c r="R359" s="215"/>
      <c r="S359" s="215"/>
      <c r="T359" s="215"/>
      <c r="U359" s="215"/>
      <c r="V359" s="189"/>
      <c r="W359" s="185"/>
      <c r="X359" s="189"/>
      <c r="Y359" s="189"/>
      <c r="Z359" s="189"/>
      <c r="AA359" s="189"/>
      <c r="AB359" s="189"/>
      <c r="AC359" s="189"/>
      <c r="AD359" s="189"/>
      <c r="AE359" s="189"/>
      <c r="AF359" s="189"/>
      <c r="AG359" s="189"/>
      <c r="AH359" s="189"/>
      <c r="AI359" s="189"/>
      <c r="AJ359" s="189"/>
      <c r="AK359" s="189"/>
      <c r="AL359" s="189"/>
      <c r="AM359" s="189"/>
      <c r="AN359" s="189"/>
      <c r="AO359" s="189"/>
      <c r="AP359" s="189"/>
      <c r="AQ359" s="189"/>
      <c r="AR359" s="189"/>
    </row>
    <row r="360" spans="1:44" ht="15.75" x14ac:dyDescent="0.25">
      <c r="A360" s="166" t="s">
        <v>407</v>
      </c>
      <c r="B360" s="164"/>
      <c r="C360" s="164"/>
      <c r="D360" s="164"/>
      <c r="E360" s="164"/>
      <c r="F360" s="164"/>
      <c r="M360" s="245"/>
      <c r="N360" s="84" t="s">
        <v>845</v>
      </c>
      <c r="O360" s="84"/>
      <c r="P360" s="185"/>
      <c r="Q360" s="215"/>
      <c r="R360" s="215"/>
      <c r="S360" s="215"/>
      <c r="T360" s="215"/>
      <c r="U360" s="215"/>
      <c r="V360" s="189"/>
      <c r="W360" s="185"/>
      <c r="X360" s="189"/>
      <c r="Y360" s="189"/>
      <c r="Z360" s="189"/>
      <c r="AA360" s="189"/>
      <c r="AB360" s="189"/>
      <c r="AC360" s="189"/>
      <c r="AD360" s="189"/>
      <c r="AE360" s="189"/>
      <c r="AF360" s="189"/>
      <c r="AG360" s="189"/>
      <c r="AH360" s="189"/>
      <c r="AI360" s="189"/>
      <c r="AJ360" s="189"/>
      <c r="AK360" s="189"/>
      <c r="AL360" s="189"/>
      <c r="AM360" s="189"/>
      <c r="AN360" s="189"/>
      <c r="AO360" s="189"/>
      <c r="AP360" s="189"/>
      <c r="AQ360" s="189"/>
      <c r="AR360" s="189"/>
    </row>
    <row r="361" spans="1:44" ht="15.75" x14ac:dyDescent="0.25">
      <c r="A361" s="166" t="s">
        <v>408</v>
      </c>
      <c r="B361" s="164"/>
      <c r="C361" s="164"/>
      <c r="D361" s="164"/>
      <c r="E361" s="164"/>
      <c r="F361" s="164"/>
      <c r="M361" s="245"/>
      <c r="N361" s="84" t="s">
        <v>846</v>
      </c>
      <c r="O361" s="84"/>
      <c r="P361" s="185"/>
      <c r="Q361" s="215"/>
      <c r="R361" s="215"/>
      <c r="S361" s="215"/>
      <c r="T361" s="215"/>
      <c r="U361" s="215"/>
      <c r="V361" s="189"/>
      <c r="W361" s="185"/>
      <c r="X361" s="189"/>
      <c r="Y361" s="189"/>
      <c r="Z361" s="189"/>
      <c r="AA361" s="189"/>
      <c r="AB361" s="189"/>
      <c r="AC361" s="189"/>
      <c r="AD361" s="189"/>
      <c r="AE361" s="189"/>
      <c r="AF361" s="189"/>
      <c r="AG361" s="189"/>
      <c r="AH361" s="189"/>
      <c r="AI361" s="189"/>
      <c r="AJ361" s="189"/>
      <c r="AK361" s="189"/>
      <c r="AL361" s="189"/>
      <c r="AM361" s="189"/>
      <c r="AN361" s="189"/>
      <c r="AO361" s="189"/>
      <c r="AP361" s="189"/>
      <c r="AQ361" s="189"/>
      <c r="AR361" s="189"/>
    </row>
    <row r="362" spans="1:44" ht="15.75" x14ac:dyDescent="0.25">
      <c r="A362" s="166" t="s">
        <v>409</v>
      </c>
      <c r="B362" s="164"/>
      <c r="C362" s="164"/>
      <c r="D362" s="164"/>
      <c r="E362" s="164"/>
      <c r="F362" s="164"/>
      <c r="M362" s="245"/>
      <c r="N362" s="84" t="s">
        <v>847</v>
      </c>
      <c r="O362" s="84"/>
      <c r="P362" s="185"/>
      <c r="Q362" s="215"/>
      <c r="R362" s="215"/>
      <c r="S362" s="215"/>
      <c r="T362" s="215"/>
      <c r="U362" s="215"/>
      <c r="V362" s="189"/>
      <c r="W362" s="185"/>
      <c r="X362" s="185"/>
      <c r="Y362" s="185"/>
      <c r="Z362" s="185"/>
      <c r="AA362" s="185"/>
      <c r="AB362" s="185"/>
      <c r="AC362" s="185"/>
      <c r="AD362" s="185"/>
      <c r="AE362" s="185"/>
      <c r="AF362" s="185"/>
      <c r="AG362" s="185"/>
      <c r="AH362" s="185"/>
      <c r="AI362" s="185"/>
    </row>
    <row r="363" spans="1:44" ht="15.75" x14ac:dyDescent="0.25">
      <c r="A363" s="166" t="s">
        <v>410</v>
      </c>
      <c r="B363" s="164"/>
      <c r="C363" s="164"/>
      <c r="D363" s="164"/>
      <c r="E363" s="164"/>
      <c r="F363" s="164"/>
      <c r="M363" s="245"/>
      <c r="N363" s="84" t="s">
        <v>848</v>
      </c>
      <c r="O363" s="84"/>
      <c r="P363" s="185"/>
      <c r="Q363" s="215"/>
      <c r="R363" s="215"/>
      <c r="S363" s="215"/>
      <c r="T363" s="215"/>
      <c r="U363" s="215"/>
      <c r="V363" s="189"/>
      <c r="W363" s="185"/>
      <c r="X363" s="177"/>
      <c r="Y363" s="177"/>
      <c r="Z363" s="177"/>
      <c r="AA363" s="177"/>
      <c r="AB363" s="177"/>
      <c r="AC363" s="177"/>
      <c r="AD363" s="177"/>
      <c r="AE363" s="177"/>
      <c r="AF363" s="177"/>
      <c r="AG363" s="177"/>
      <c r="AH363" s="177"/>
      <c r="AI363" s="177"/>
      <c r="AJ363" s="177"/>
      <c r="AK363" s="177"/>
      <c r="AL363" s="177"/>
      <c r="AM363" s="177"/>
      <c r="AN363" s="177"/>
      <c r="AO363" s="177"/>
      <c r="AP363" s="177"/>
      <c r="AQ363" s="177"/>
      <c r="AR363" s="177"/>
    </row>
    <row r="364" spans="1:44" ht="15.75" x14ac:dyDescent="0.25">
      <c r="A364" s="166" t="s">
        <v>411</v>
      </c>
      <c r="B364" s="164"/>
      <c r="C364" s="164"/>
      <c r="D364" s="164"/>
      <c r="E364" s="164"/>
      <c r="F364" s="164"/>
      <c r="M364" s="245"/>
      <c r="N364" s="92" t="s">
        <v>849</v>
      </c>
      <c r="O364" s="84"/>
      <c r="P364" s="185"/>
      <c r="Q364" s="215"/>
      <c r="R364" s="215"/>
      <c r="S364" s="215"/>
      <c r="T364" s="215"/>
      <c r="U364" s="215"/>
      <c r="V364" s="189"/>
      <c r="W364" s="185"/>
      <c r="X364" s="189"/>
      <c r="Y364" s="189"/>
      <c r="Z364" s="189"/>
      <c r="AA364" s="189"/>
      <c r="AB364" s="189"/>
      <c r="AC364" s="189"/>
      <c r="AD364" s="189"/>
      <c r="AE364" s="189"/>
      <c r="AF364" s="189"/>
      <c r="AG364" s="189"/>
      <c r="AH364" s="189"/>
      <c r="AI364" s="189"/>
      <c r="AJ364" s="178"/>
      <c r="AK364" s="178"/>
      <c r="AL364" s="178"/>
      <c r="AM364" s="178"/>
      <c r="AN364" s="178"/>
      <c r="AO364" s="178"/>
      <c r="AP364" s="178"/>
      <c r="AQ364" s="178"/>
      <c r="AR364" s="178"/>
    </row>
    <row r="365" spans="1:44" ht="15.75" x14ac:dyDescent="0.25">
      <c r="A365" s="166" t="s">
        <v>412</v>
      </c>
      <c r="B365" s="164"/>
      <c r="C365" s="164"/>
      <c r="D365" s="164"/>
      <c r="E365" s="164"/>
      <c r="F365" s="164"/>
      <c r="M365" s="245"/>
      <c r="N365" s="80" t="s">
        <v>850</v>
      </c>
      <c r="O365" s="187"/>
      <c r="P365" s="189"/>
      <c r="Q365" s="222"/>
      <c r="R365" s="189"/>
      <c r="S365" s="189"/>
      <c r="T365" s="189"/>
      <c r="U365" s="215"/>
      <c r="V365" s="189"/>
      <c r="W365" s="185"/>
      <c r="X365" s="189"/>
      <c r="Y365" s="189"/>
      <c r="Z365" s="189"/>
      <c r="AA365" s="188"/>
      <c r="AB365" s="189"/>
      <c r="AC365" s="177"/>
      <c r="AD365" s="199"/>
      <c r="AE365" s="186"/>
      <c r="AF365" s="189"/>
      <c r="AG365" s="189"/>
      <c r="AH365" s="189"/>
      <c r="AI365" s="189"/>
      <c r="AJ365" s="178"/>
      <c r="AK365" s="178"/>
      <c r="AL365" s="189"/>
      <c r="AR365" s="189"/>
    </row>
    <row r="366" spans="1:44" ht="15.75" x14ac:dyDescent="0.25">
      <c r="A366" s="166" t="s">
        <v>413</v>
      </c>
      <c r="B366" s="164"/>
      <c r="C366" s="164"/>
      <c r="D366" s="164"/>
      <c r="E366" s="164"/>
      <c r="F366" s="164"/>
      <c r="M366" s="245"/>
      <c r="N366" s="78" t="s">
        <v>851</v>
      </c>
      <c r="O366" s="187"/>
      <c r="P366" s="185"/>
      <c r="Q366" s="215"/>
      <c r="R366" s="215"/>
      <c r="S366" s="215"/>
      <c r="T366" s="215"/>
      <c r="U366" s="215"/>
      <c r="V366" s="189"/>
      <c r="W366" s="185"/>
      <c r="X366" s="222"/>
      <c r="Y366" s="189"/>
      <c r="Z366" s="189"/>
      <c r="AA366" s="188"/>
      <c r="AB366" s="189"/>
      <c r="AC366" s="214"/>
      <c r="AD366" s="189"/>
      <c r="AE366" s="239"/>
      <c r="AF366" s="189"/>
      <c r="AG366" s="189"/>
      <c r="AH366" s="189"/>
      <c r="AI366" s="189"/>
      <c r="AJ366" s="178"/>
      <c r="AK366" s="189"/>
      <c r="AL366" s="257"/>
      <c r="AR366" s="189"/>
    </row>
    <row r="367" spans="1:44" ht="12.75" customHeight="1" x14ac:dyDescent="0.25">
      <c r="A367" s="166" t="s">
        <v>414</v>
      </c>
      <c r="B367" s="164"/>
      <c r="C367" s="164"/>
      <c r="D367" s="164"/>
      <c r="E367" s="164"/>
      <c r="F367" s="164"/>
      <c r="M367" s="245"/>
      <c r="N367" s="78" t="s">
        <v>852</v>
      </c>
      <c r="O367" s="187"/>
      <c r="P367" s="185"/>
      <c r="Q367" s="215"/>
      <c r="R367" s="215"/>
      <c r="S367" s="215"/>
      <c r="T367" s="215"/>
      <c r="U367" s="258"/>
      <c r="V367" s="188"/>
      <c r="W367" s="185"/>
      <c r="X367" s="222"/>
      <c r="Y367" s="189"/>
      <c r="Z367" s="189"/>
      <c r="AA367" s="189"/>
      <c r="AB367" s="189"/>
      <c r="AC367" s="189"/>
      <c r="AD367" s="189"/>
      <c r="AE367" s="189"/>
      <c r="AF367" s="189"/>
      <c r="AG367" s="189"/>
      <c r="AH367" s="189"/>
      <c r="AI367" s="189"/>
      <c r="AJ367" s="178"/>
      <c r="AK367" s="178"/>
      <c r="AL367" s="247"/>
      <c r="AR367" s="247"/>
    </row>
    <row r="368" spans="1:44" ht="15.75" x14ac:dyDescent="0.25">
      <c r="A368" s="166" t="s">
        <v>415</v>
      </c>
      <c r="B368" s="164"/>
      <c r="C368" s="164"/>
      <c r="D368" s="164"/>
      <c r="E368" s="164"/>
      <c r="F368" s="164"/>
      <c r="M368" s="245"/>
      <c r="N368" s="78" t="s">
        <v>853</v>
      </c>
      <c r="O368" s="187"/>
      <c r="P368" s="185"/>
      <c r="Q368" s="215"/>
      <c r="R368" s="215"/>
      <c r="S368" s="215"/>
      <c r="T368" s="215"/>
      <c r="U368" s="258"/>
      <c r="V368" s="188"/>
      <c r="W368" s="215"/>
      <c r="X368" s="185"/>
      <c r="Y368" s="185"/>
      <c r="Z368" s="185"/>
      <c r="AA368" s="185"/>
      <c r="AB368" s="189"/>
      <c r="AC368" s="185"/>
      <c r="AD368" s="185"/>
      <c r="AE368" s="185"/>
      <c r="AF368" s="185"/>
      <c r="AG368" s="185"/>
      <c r="AH368" s="185"/>
      <c r="AI368" s="185"/>
      <c r="AK368" s="247"/>
      <c r="AL368" s="247"/>
      <c r="AR368" s="247"/>
    </row>
    <row r="369" spans="1:44" ht="15.75" x14ac:dyDescent="0.25">
      <c r="A369" s="166" t="s">
        <v>416</v>
      </c>
      <c r="B369" s="164"/>
      <c r="C369" s="164"/>
      <c r="D369" s="164"/>
      <c r="E369" s="164"/>
      <c r="F369" s="164"/>
      <c r="M369" s="245"/>
      <c r="N369" s="78" t="s">
        <v>854</v>
      </c>
      <c r="O369" s="187"/>
      <c r="P369" s="185"/>
      <c r="Q369" s="215"/>
      <c r="R369" s="215"/>
      <c r="S369" s="215"/>
      <c r="T369" s="215"/>
      <c r="U369" s="258"/>
      <c r="V369" s="188"/>
      <c r="W369" s="215"/>
      <c r="X369" s="185"/>
      <c r="Y369" s="185"/>
      <c r="Z369" s="185"/>
      <c r="AA369" s="185"/>
      <c r="AB369" s="215"/>
      <c r="AC369" s="185"/>
      <c r="AD369" s="185"/>
      <c r="AE369" s="185"/>
      <c r="AF369" s="185"/>
      <c r="AG369" s="185"/>
      <c r="AH369" s="185"/>
      <c r="AI369" s="185"/>
      <c r="AK369" s="247"/>
      <c r="AL369" s="247"/>
      <c r="AM369" s="247"/>
      <c r="AN369" s="247"/>
      <c r="AO369" s="247"/>
      <c r="AP369" s="247"/>
      <c r="AQ369" s="247"/>
      <c r="AR369" s="247"/>
    </row>
    <row r="370" spans="1:44" ht="15.75" x14ac:dyDescent="0.25">
      <c r="A370" s="166" t="s">
        <v>417</v>
      </c>
      <c r="B370" s="164"/>
      <c r="C370" s="164"/>
      <c r="D370" s="164"/>
      <c r="E370" s="164"/>
      <c r="F370" s="164"/>
      <c r="M370" s="245"/>
      <c r="N370" s="78" t="s">
        <v>855</v>
      </c>
      <c r="O370" s="187"/>
      <c r="P370" s="185"/>
      <c r="Q370" s="215"/>
      <c r="R370" s="215"/>
      <c r="S370" s="215"/>
      <c r="T370" s="215"/>
      <c r="U370" s="258"/>
      <c r="V370" s="188"/>
      <c r="W370" s="215"/>
      <c r="X370" s="185"/>
      <c r="Y370" s="185"/>
      <c r="Z370" s="185"/>
      <c r="AA370" s="185"/>
      <c r="AB370" s="215"/>
      <c r="AC370" s="185"/>
      <c r="AD370" s="185"/>
      <c r="AE370" s="185"/>
      <c r="AF370" s="185"/>
      <c r="AG370" s="185"/>
      <c r="AH370" s="185"/>
      <c r="AI370" s="185"/>
      <c r="AK370" s="189"/>
      <c r="AL370" s="189"/>
      <c r="AM370" s="247"/>
      <c r="AN370" s="247"/>
      <c r="AO370" s="247"/>
      <c r="AP370" s="247"/>
      <c r="AQ370" s="247"/>
      <c r="AR370" s="247"/>
    </row>
    <row r="371" spans="1:44" ht="15.75" x14ac:dyDescent="0.25">
      <c r="A371" s="166" t="s">
        <v>418</v>
      </c>
      <c r="B371" s="164"/>
      <c r="C371" s="164"/>
      <c r="D371" s="164"/>
      <c r="E371" s="164"/>
      <c r="F371" s="164"/>
      <c r="M371" s="245"/>
      <c r="N371" s="78" t="s">
        <v>856</v>
      </c>
      <c r="O371" s="187"/>
      <c r="P371" s="185"/>
      <c r="Q371" s="215"/>
      <c r="R371" s="215"/>
      <c r="S371" s="215"/>
      <c r="T371" s="215"/>
      <c r="U371" s="258"/>
      <c r="V371" s="188"/>
      <c r="W371" s="215"/>
      <c r="X371" s="185"/>
      <c r="Y371" s="185"/>
      <c r="Z371" s="185"/>
      <c r="AA371" s="185"/>
      <c r="AB371" s="215"/>
      <c r="AC371" s="185"/>
      <c r="AD371" s="185"/>
      <c r="AE371" s="185"/>
      <c r="AF371" s="185"/>
      <c r="AG371" s="185"/>
      <c r="AH371" s="185"/>
      <c r="AI371" s="185"/>
      <c r="AK371" s="189"/>
      <c r="AL371" s="189"/>
      <c r="AM371" s="247"/>
      <c r="AN371" s="247"/>
      <c r="AO371" s="247"/>
      <c r="AP371" s="247"/>
      <c r="AQ371" s="247"/>
      <c r="AR371" s="247"/>
    </row>
    <row r="372" spans="1:44" ht="15.75" x14ac:dyDescent="0.25">
      <c r="A372" s="166" t="s">
        <v>419</v>
      </c>
      <c r="B372" s="164"/>
      <c r="C372" s="164"/>
      <c r="D372" s="164"/>
      <c r="E372" s="164"/>
      <c r="F372" s="164"/>
      <c r="M372" s="245"/>
      <c r="N372" s="78" t="s">
        <v>857</v>
      </c>
      <c r="O372" s="187"/>
      <c r="P372" s="185"/>
      <c r="Q372" s="215"/>
      <c r="R372" s="215"/>
      <c r="S372" s="215"/>
      <c r="T372" s="215"/>
      <c r="U372" s="258"/>
      <c r="V372" s="188"/>
      <c r="W372" s="215"/>
      <c r="X372" s="185"/>
      <c r="Y372" s="185"/>
      <c r="Z372" s="185"/>
      <c r="AA372" s="185"/>
      <c r="AB372" s="215"/>
      <c r="AC372" s="185"/>
      <c r="AD372" s="185"/>
      <c r="AE372" s="185"/>
      <c r="AF372" s="185"/>
      <c r="AG372" s="185"/>
      <c r="AH372" s="185"/>
      <c r="AI372" s="185"/>
      <c r="AK372" s="257"/>
      <c r="AL372" s="257"/>
      <c r="AM372" s="247"/>
      <c r="AN372" s="247"/>
      <c r="AO372" s="247"/>
      <c r="AP372" s="247"/>
      <c r="AQ372" s="247"/>
      <c r="AR372" s="247"/>
    </row>
    <row r="373" spans="1:44" ht="15.75" x14ac:dyDescent="0.25">
      <c r="A373" s="166" t="s">
        <v>420</v>
      </c>
      <c r="B373" s="164"/>
      <c r="C373" s="164"/>
      <c r="D373" s="164"/>
      <c r="E373" s="164"/>
      <c r="F373" s="164"/>
      <c r="M373" s="245"/>
      <c r="N373" s="78" t="s">
        <v>858</v>
      </c>
      <c r="O373" s="187"/>
      <c r="P373" s="185"/>
      <c r="Q373" s="252"/>
      <c r="R373" s="215"/>
      <c r="S373" s="215"/>
      <c r="T373" s="215"/>
      <c r="U373" s="258"/>
      <c r="V373" s="188"/>
      <c r="W373" s="215"/>
      <c r="X373" s="185"/>
      <c r="Y373" s="185"/>
      <c r="Z373" s="185"/>
      <c r="AA373" s="185"/>
      <c r="AB373" s="215"/>
      <c r="AC373" s="185"/>
      <c r="AD373" s="185"/>
      <c r="AE373" s="185"/>
      <c r="AF373" s="185"/>
      <c r="AG373" s="185"/>
      <c r="AH373" s="185"/>
      <c r="AI373" s="185"/>
      <c r="AK373" s="257"/>
      <c r="AL373" s="257"/>
      <c r="AM373" s="257"/>
      <c r="AN373" s="257"/>
      <c r="AO373" s="178"/>
      <c r="AP373" s="178"/>
      <c r="AQ373" s="178"/>
      <c r="AR373" s="178"/>
    </row>
    <row r="374" spans="1:44" ht="15.75" x14ac:dyDescent="0.25">
      <c r="A374" s="166" t="s">
        <v>421</v>
      </c>
      <c r="B374" s="164"/>
      <c r="C374" s="164"/>
      <c r="D374" s="164"/>
      <c r="E374" s="164"/>
      <c r="F374" s="164"/>
      <c r="M374" s="245"/>
      <c r="N374" s="80" t="s">
        <v>859</v>
      </c>
      <c r="O374" s="187"/>
      <c r="P374" s="204"/>
      <c r="Q374" s="197"/>
      <c r="R374" s="189"/>
      <c r="S374" s="189"/>
      <c r="T374" s="189"/>
      <c r="U374" s="258"/>
      <c r="V374" s="188"/>
      <c r="W374" s="215"/>
      <c r="X374" s="185"/>
      <c r="Y374" s="185"/>
      <c r="Z374" s="185"/>
      <c r="AA374" s="185"/>
      <c r="AB374" s="215"/>
      <c r="AC374" s="185"/>
      <c r="AD374" s="185"/>
      <c r="AE374" s="185"/>
      <c r="AF374" s="185"/>
      <c r="AG374" s="185"/>
      <c r="AH374" s="185"/>
      <c r="AI374" s="185"/>
      <c r="AK374" s="189"/>
      <c r="AL374" s="189"/>
      <c r="AM374" s="189"/>
      <c r="AN374" s="189"/>
      <c r="AO374" s="178"/>
      <c r="AP374" s="178"/>
      <c r="AQ374" s="178"/>
      <c r="AR374" s="178"/>
    </row>
    <row r="375" spans="1:44" ht="15.75" x14ac:dyDescent="0.25">
      <c r="A375" s="166" t="s">
        <v>422</v>
      </c>
      <c r="B375" s="164"/>
      <c r="C375" s="164"/>
      <c r="D375" s="164"/>
      <c r="E375" s="164"/>
      <c r="F375" s="164"/>
      <c r="M375" s="245"/>
      <c r="N375" s="78" t="s">
        <v>860</v>
      </c>
      <c r="O375" s="187"/>
      <c r="P375" s="185"/>
      <c r="Q375" s="252"/>
      <c r="R375" s="215"/>
      <c r="S375" s="215"/>
      <c r="T375" s="215"/>
      <c r="U375" s="258"/>
      <c r="V375" s="188"/>
      <c r="W375" s="215"/>
      <c r="X375" s="185"/>
      <c r="Y375" s="185"/>
      <c r="Z375" s="185"/>
      <c r="AA375" s="185"/>
      <c r="AB375" s="215"/>
      <c r="AC375" s="185"/>
      <c r="AD375" s="185"/>
      <c r="AE375" s="185"/>
      <c r="AF375" s="185"/>
      <c r="AG375" s="185"/>
      <c r="AH375" s="185"/>
      <c r="AI375" s="185"/>
      <c r="AK375" s="204"/>
      <c r="AL375" s="178"/>
      <c r="AM375" s="259"/>
      <c r="AN375" s="220"/>
      <c r="AO375" s="178"/>
      <c r="AP375" s="178"/>
      <c r="AQ375" s="178"/>
      <c r="AR375" s="178"/>
    </row>
    <row r="376" spans="1:44" ht="15.75" x14ac:dyDescent="0.25">
      <c r="A376" s="166" t="s">
        <v>423</v>
      </c>
      <c r="B376" s="164"/>
      <c r="C376" s="164"/>
      <c r="D376" s="164"/>
      <c r="E376" s="164"/>
      <c r="F376" s="164"/>
      <c r="M376" s="245"/>
      <c r="N376" s="78" t="s">
        <v>861</v>
      </c>
      <c r="O376" s="187"/>
      <c r="P376" s="185"/>
      <c r="Q376" s="252"/>
      <c r="R376" s="215"/>
      <c r="S376" s="215"/>
      <c r="T376" s="215"/>
      <c r="U376" s="258"/>
      <c r="V376" s="188"/>
      <c r="W376" s="215"/>
      <c r="X376" s="185"/>
      <c r="Y376" s="185"/>
      <c r="Z376" s="185"/>
      <c r="AA376" s="185"/>
      <c r="AB376" s="189"/>
      <c r="AC376" s="185"/>
      <c r="AD376" s="185"/>
      <c r="AE376" s="185"/>
      <c r="AF376" s="185"/>
      <c r="AG376" s="185"/>
      <c r="AH376" s="185"/>
      <c r="AI376" s="185"/>
      <c r="AK376" s="178"/>
      <c r="AL376" s="178"/>
      <c r="AM376" s="178"/>
      <c r="AN376" s="205"/>
      <c r="AO376" s="178"/>
      <c r="AP376" s="178"/>
      <c r="AQ376" s="178"/>
      <c r="AR376" s="178"/>
    </row>
    <row r="377" spans="1:44" ht="15.75" x14ac:dyDescent="0.25">
      <c r="A377" s="166" t="s">
        <v>424</v>
      </c>
      <c r="B377" s="164"/>
      <c r="C377" s="164"/>
      <c r="D377" s="164"/>
      <c r="E377" s="164"/>
      <c r="F377" s="164"/>
      <c r="M377" s="245"/>
      <c r="N377" s="78" t="s">
        <v>862</v>
      </c>
      <c r="O377" s="187"/>
      <c r="P377" s="185"/>
      <c r="Q377" s="252"/>
      <c r="R377" s="215"/>
      <c r="S377" s="215"/>
      <c r="T377" s="215"/>
      <c r="U377" s="258"/>
      <c r="V377" s="188"/>
      <c r="W377" s="215"/>
      <c r="X377" s="185"/>
      <c r="Y377" s="185"/>
      <c r="Z377" s="185"/>
      <c r="AA377" s="185"/>
      <c r="AB377" s="189"/>
      <c r="AC377" s="185"/>
      <c r="AD377" s="185"/>
      <c r="AE377" s="185"/>
      <c r="AF377" s="185"/>
      <c r="AG377" s="185"/>
      <c r="AH377" s="185"/>
      <c r="AI377" s="185"/>
      <c r="AK377" s="178"/>
      <c r="AL377" s="178"/>
      <c r="AM377" s="178"/>
      <c r="AN377" s="205"/>
      <c r="AO377" s="178"/>
      <c r="AP377" s="178"/>
      <c r="AQ377" s="178"/>
      <c r="AR377" s="178"/>
    </row>
    <row r="378" spans="1:44" ht="15.75" x14ac:dyDescent="0.25">
      <c r="A378" s="166" t="s">
        <v>425</v>
      </c>
      <c r="B378" s="164"/>
      <c r="C378" s="164"/>
      <c r="D378" s="164"/>
      <c r="E378" s="164"/>
      <c r="F378" s="164"/>
      <c r="M378" s="245"/>
      <c r="N378" s="78" t="s">
        <v>863</v>
      </c>
      <c r="O378" s="187"/>
      <c r="P378" s="185"/>
      <c r="Q378" s="252"/>
      <c r="R378" s="215"/>
      <c r="S378" s="215"/>
      <c r="T378" s="215"/>
      <c r="U378" s="258"/>
      <c r="V378" s="188"/>
      <c r="W378" s="215"/>
      <c r="X378" s="185"/>
      <c r="Y378" s="185"/>
      <c r="Z378" s="185"/>
      <c r="AA378" s="185"/>
      <c r="AB378" s="189"/>
      <c r="AC378" s="185"/>
      <c r="AD378" s="185"/>
      <c r="AE378" s="185"/>
      <c r="AF378" s="185"/>
      <c r="AG378" s="185"/>
      <c r="AH378" s="185"/>
      <c r="AI378" s="185"/>
      <c r="AK378" s="178"/>
      <c r="AL378" s="178"/>
      <c r="AM378" s="178"/>
      <c r="AN378" s="205"/>
      <c r="AO378" s="178"/>
      <c r="AP378" s="178"/>
      <c r="AQ378" s="178"/>
      <c r="AR378" s="178"/>
    </row>
    <row r="379" spans="1:44" ht="15.75" x14ac:dyDescent="0.25">
      <c r="A379" s="166" t="s">
        <v>426</v>
      </c>
      <c r="B379" s="164"/>
      <c r="C379" s="164"/>
      <c r="D379" s="164"/>
      <c r="E379" s="164"/>
      <c r="F379" s="164"/>
      <c r="M379" s="245"/>
      <c r="N379" s="78" t="s">
        <v>864</v>
      </c>
      <c r="O379" s="187"/>
      <c r="P379" s="185"/>
      <c r="Q379" s="215"/>
      <c r="R379" s="215"/>
      <c r="S379" s="215"/>
      <c r="T379" s="215"/>
      <c r="U379" s="258"/>
      <c r="V379" s="188"/>
      <c r="W379" s="215"/>
      <c r="X379" s="185"/>
      <c r="Y379" s="185"/>
      <c r="Z379" s="185"/>
      <c r="AA379" s="185"/>
      <c r="AB379" s="189"/>
      <c r="AC379" s="185"/>
      <c r="AD379" s="185"/>
      <c r="AE379" s="185"/>
      <c r="AF379" s="185"/>
      <c r="AG379" s="185"/>
      <c r="AH379" s="185"/>
      <c r="AI379" s="185"/>
      <c r="AK379" s="178"/>
      <c r="AL379" s="178"/>
      <c r="AM379" s="178"/>
      <c r="AN379" s="205"/>
      <c r="AO379" s="178"/>
      <c r="AP379" s="178"/>
      <c r="AQ379" s="178"/>
      <c r="AR379" s="178"/>
    </row>
    <row r="380" spans="1:44" ht="15.75" x14ac:dyDescent="0.25">
      <c r="A380" s="166" t="s">
        <v>427</v>
      </c>
      <c r="B380" s="164"/>
      <c r="C380" s="164"/>
      <c r="D380" s="164"/>
      <c r="E380" s="164"/>
      <c r="F380" s="164"/>
      <c r="M380" s="245"/>
      <c r="N380" s="78" t="s">
        <v>865</v>
      </c>
      <c r="O380" s="187"/>
      <c r="P380" s="185"/>
      <c r="Q380" s="215"/>
      <c r="R380" s="215"/>
      <c r="S380" s="215"/>
      <c r="T380" s="215"/>
      <c r="U380" s="258"/>
      <c r="V380" s="188"/>
      <c r="W380" s="215"/>
      <c r="X380" s="185"/>
      <c r="Y380" s="185"/>
      <c r="Z380" s="185"/>
      <c r="AA380" s="185"/>
      <c r="AB380" s="189"/>
      <c r="AC380" s="185"/>
      <c r="AD380" s="185"/>
      <c r="AE380" s="185"/>
      <c r="AF380" s="185"/>
      <c r="AG380" s="185"/>
      <c r="AH380" s="185"/>
      <c r="AI380" s="185"/>
      <c r="AK380" s="178"/>
      <c r="AL380" s="178"/>
      <c r="AM380" s="178"/>
      <c r="AN380" s="205"/>
      <c r="AO380" s="178"/>
      <c r="AP380" s="178"/>
      <c r="AQ380" s="178"/>
      <c r="AR380" s="178"/>
    </row>
    <row r="381" spans="1:44" ht="15.75" x14ac:dyDescent="0.25">
      <c r="A381" s="166" t="s">
        <v>428</v>
      </c>
      <c r="B381" s="164"/>
      <c r="C381" s="164"/>
      <c r="D381" s="164"/>
      <c r="E381" s="164"/>
      <c r="F381" s="164"/>
      <c r="M381" s="245"/>
      <c r="N381" s="78" t="s">
        <v>866</v>
      </c>
      <c r="O381" s="187"/>
      <c r="P381" s="185"/>
      <c r="Q381" s="215"/>
      <c r="R381" s="215"/>
      <c r="S381" s="215"/>
      <c r="T381" s="215"/>
      <c r="U381" s="258"/>
      <c r="V381" s="188"/>
      <c r="W381" s="215"/>
      <c r="X381" s="185"/>
      <c r="Y381" s="185"/>
      <c r="Z381" s="185"/>
      <c r="AA381" s="185"/>
      <c r="AB381" s="189"/>
      <c r="AC381" s="185"/>
      <c r="AD381" s="185"/>
      <c r="AE381" s="185"/>
      <c r="AF381" s="185"/>
      <c r="AG381" s="185"/>
      <c r="AH381" s="185"/>
      <c r="AI381" s="185"/>
      <c r="AK381" s="178"/>
      <c r="AL381" s="178"/>
      <c r="AM381" s="178"/>
      <c r="AN381" s="205"/>
      <c r="AO381" s="178"/>
      <c r="AP381" s="178"/>
      <c r="AQ381" s="178"/>
      <c r="AR381" s="178"/>
    </row>
    <row r="382" spans="1:44" ht="15.75" x14ac:dyDescent="0.25">
      <c r="A382" s="166" t="s">
        <v>429</v>
      </c>
      <c r="B382" s="164"/>
      <c r="C382" s="164"/>
      <c r="D382" s="164"/>
      <c r="E382" s="164"/>
      <c r="F382" s="164"/>
      <c r="M382" s="245"/>
      <c r="N382" s="78" t="s">
        <v>867</v>
      </c>
      <c r="O382" s="187"/>
      <c r="P382" s="185"/>
      <c r="Q382" s="215"/>
      <c r="R382" s="215"/>
      <c r="S382" s="215"/>
      <c r="T382" s="215"/>
      <c r="U382" s="258"/>
      <c r="V382" s="188"/>
      <c r="W382" s="215"/>
      <c r="X382" s="185"/>
      <c r="Y382" s="185"/>
      <c r="Z382" s="185"/>
      <c r="AA382" s="185"/>
      <c r="AB382" s="189"/>
      <c r="AC382" s="185"/>
      <c r="AD382" s="185"/>
      <c r="AE382" s="185"/>
      <c r="AF382" s="185"/>
      <c r="AG382" s="185"/>
      <c r="AH382" s="185"/>
      <c r="AI382" s="185"/>
      <c r="AK382" s="178"/>
      <c r="AL382" s="178"/>
      <c r="AM382" s="178"/>
      <c r="AN382" s="205"/>
      <c r="AO382" s="178"/>
      <c r="AP382" s="178"/>
      <c r="AQ382" s="178"/>
      <c r="AR382" s="178"/>
    </row>
    <row r="383" spans="1:44" ht="12.75" customHeight="1" x14ac:dyDescent="0.25">
      <c r="A383" s="166" t="s">
        <v>430</v>
      </c>
      <c r="B383" s="164"/>
      <c r="C383" s="164"/>
      <c r="D383" s="164"/>
      <c r="E383" s="164"/>
      <c r="F383" s="164"/>
      <c r="M383" s="245"/>
      <c r="N383" s="78" t="s">
        <v>868</v>
      </c>
      <c r="O383" s="187"/>
      <c r="P383" s="185"/>
      <c r="Q383" s="215"/>
      <c r="R383" s="215"/>
      <c r="S383" s="215"/>
      <c r="T383" s="215"/>
      <c r="U383" s="258"/>
      <c r="V383" s="188"/>
      <c r="W383" s="215"/>
      <c r="X383" s="185"/>
      <c r="Y383" s="185"/>
      <c r="Z383" s="185"/>
      <c r="AA383" s="185"/>
      <c r="AB383" s="189"/>
      <c r="AC383" s="185"/>
      <c r="AD383" s="221"/>
      <c r="AE383" s="221"/>
      <c r="AF383" s="221"/>
      <c r="AG383" s="221"/>
      <c r="AH383" s="221"/>
      <c r="AI383" s="189"/>
      <c r="AJ383" s="178"/>
      <c r="AK383" s="178"/>
      <c r="AL383" s="178"/>
      <c r="AM383" s="178"/>
      <c r="AN383" s="205"/>
      <c r="AO383" s="178"/>
      <c r="AP383" s="178"/>
      <c r="AQ383" s="178"/>
      <c r="AR383" s="178"/>
    </row>
    <row r="384" spans="1:44" ht="15.75" x14ac:dyDescent="0.25">
      <c r="A384" s="166" t="s">
        <v>431</v>
      </c>
      <c r="B384" s="164"/>
      <c r="C384" s="164"/>
      <c r="D384" s="164"/>
      <c r="E384" s="164"/>
      <c r="F384" s="164"/>
      <c r="M384" s="245"/>
      <c r="N384" s="88" t="s">
        <v>869</v>
      </c>
      <c r="O384" s="187"/>
      <c r="P384" s="196"/>
      <c r="Q384" s="189"/>
      <c r="R384" s="189"/>
      <c r="S384" s="189"/>
      <c r="T384" s="189"/>
      <c r="U384" s="189"/>
      <c r="V384" s="189"/>
      <c r="W384" s="215"/>
      <c r="X384" s="185"/>
      <c r="Y384" s="185"/>
      <c r="Z384" s="185"/>
      <c r="AA384" s="185"/>
      <c r="AB384" s="189"/>
      <c r="AC384" s="185"/>
      <c r="AD384" s="185"/>
      <c r="AE384" s="185"/>
      <c r="AF384" s="185"/>
      <c r="AG384" s="185"/>
      <c r="AH384" s="189"/>
      <c r="AI384" s="189"/>
      <c r="AJ384" s="178"/>
      <c r="AK384" s="178"/>
      <c r="AL384" s="178"/>
      <c r="AM384" s="178"/>
      <c r="AN384" s="205"/>
      <c r="AO384" s="178"/>
      <c r="AP384" s="178"/>
      <c r="AQ384" s="178"/>
      <c r="AR384" s="178"/>
    </row>
    <row r="385" spans="1:44" ht="15.75" x14ac:dyDescent="0.25">
      <c r="A385" s="166" t="s">
        <v>432</v>
      </c>
      <c r="B385" s="164"/>
      <c r="C385" s="164"/>
      <c r="D385" s="164"/>
      <c r="E385" s="164"/>
      <c r="F385" s="164"/>
      <c r="M385" s="245"/>
      <c r="N385" s="78" t="s">
        <v>870</v>
      </c>
      <c r="O385" s="84"/>
      <c r="P385" s="185"/>
      <c r="Q385" s="185"/>
      <c r="R385" s="215"/>
      <c r="S385" s="215"/>
      <c r="T385" s="215"/>
      <c r="U385" s="189"/>
      <c r="V385" s="189"/>
      <c r="W385" s="215"/>
      <c r="X385" s="185"/>
      <c r="Y385" s="185"/>
      <c r="Z385" s="185"/>
      <c r="AA385" s="185"/>
      <c r="AB385" s="189"/>
      <c r="AC385" s="189"/>
      <c r="AD385" s="189"/>
      <c r="AE385" s="222"/>
      <c r="AF385" s="189"/>
      <c r="AG385" s="189"/>
      <c r="AH385" s="189"/>
      <c r="AI385" s="189"/>
      <c r="AJ385" s="178"/>
      <c r="AK385" s="178"/>
      <c r="AL385" s="178"/>
      <c r="AM385" s="178"/>
      <c r="AN385" s="205"/>
      <c r="AO385" s="178"/>
      <c r="AP385" s="178"/>
      <c r="AQ385" s="178"/>
      <c r="AR385" s="178"/>
    </row>
    <row r="386" spans="1:44" ht="15.75" x14ac:dyDescent="0.25">
      <c r="A386" s="166" t="s">
        <v>433</v>
      </c>
      <c r="B386" s="164"/>
      <c r="C386" s="164"/>
      <c r="D386" s="164"/>
      <c r="E386" s="164"/>
      <c r="F386" s="164"/>
      <c r="M386" s="245"/>
      <c r="N386" s="84" t="s">
        <v>871</v>
      </c>
      <c r="O386" s="84"/>
      <c r="P386" s="185"/>
      <c r="Q386" s="185"/>
      <c r="R386" s="215"/>
      <c r="S386" s="215"/>
      <c r="T386" s="215"/>
      <c r="U386" s="189"/>
      <c r="V386" s="189"/>
      <c r="W386" s="215"/>
      <c r="X386" s="185"/>
      <c r="Y386" s="185"/>
      <c r="Z386" s="185"/>
      <c r="AA386" s="185"/>
      <c r="AB386" s="189"/>
      <c r="AC386" s="189"/>
      <c r="AD386" s="189"/>
      <c r="AE386" s="239"/>
      <c r="AF386" s="189"/>
      <c r="AG386" s="189"/>
      <c r="AH386" s="189"/>
      <c r="AI386" s="189"/>
      <c r="AJ386" s="178"/>
      <c r="AK386" s="178"/>
      <c r="AL386" s="178"/>
      <c r="AM386" s="178"/>
      <c r="AN386" s="178"/>
      <c r="AO386" s="178"/>
      <c r="AP386" s="178"/>
      <c r="AQ386" s="178"/>
      <c r="AR386" s="178"/>
    </row>
    <row r="387" spans="1:44" ht="15.75" x14ac:dyDescent="0.25">
      <c r="A387" s="166" t="s">
        <v>434</v>
      </c>
      <c r="B387" s="164"/>
      <c r="C387" s="164"/>
      <c r="D387" s="164"/>
      <c r="E387" s="164"/>
      <c r="F387" s="164"/>
      <c r="M387" s="245"/>
      <c r="N387" s="84" t="s">
        <v>872</v>
      </c>
      <c r="O387" s="84"/>
      <c r="P387" s="185"/>
      <c r="Q387" s="185"/>
      <c r="R387" s="215"/>
      <c r="S387" s="215"/>
      <c r="T387" s="215"/>
      <c r="U387" s="189"/>
      <c r="V387" s="189"/>
      <c r="W387" s="215"/>
      <c r="X387" s="185"/>
      <c r="Y387" s="185"/>
      <c r="Z387" s="185"/>
      <c r="AA387" s="185"/>
      <c r="AB387" s="189"/>
      <c r="AC387" s="189"/>
      <c r="AD387" s="189"/>
      <c r="AE387" s="239"/>
      <c r="AF387" s="189"/>
      <c r="AG387" s="189"/>
      <c r="AH387" s="189"/>
      <c r="AI387" s="189"/>
      <c r="AJ387" s="178"/>
      <c r="AK387" s="178"/>
      <c r="AL387" s="178"/>
      <c r="AM387" s="178"/>
      <c r="AN387" s="178"/>
      <c r="AO387" s="178"/>
      <c r="AP387" s="178"/>
      <c r="AQ387" s="178"/>
      <c r="AR387" s="178"/>
    </row>
    <row r="388" spans="1:44" ht="15.75" x14ac:dyDescent="0.25">
      <c r="A388" s="166" t="s">
        <v>435</v>
      </c>
      <c r="B388" s="164"/>
      <c r="C388" s="164"/>
      <c r="D388" s="164"/>
      <c r="E388" s="164"/>
      <c r="F388" s="164"/>
      <c r="M388" s="245"/>
      <c r="N388" s="84" t="s">
        <v>873</v>
      </c>
      <c r="O388" s="84"/>
      <c r="P388" s="185"/>
      <c r="Q388" s="185"/>
      <c r="R388" s="215"/>
      <c r="S388" s="215"/>
      <c r="T388" s="215"/>
      <c r="U388" s="189"/>
      <c r="V388" s="189"/>
      <c r="W388" s="215"/>
      <c r="X388" s="185"/>
      <c r="Y388" s="185"/>
      <c r="Z388" s="185"/>
      <c r="AA388" s="185"/>
      <c r="AB388" s="189"/>
      <c r="AC388" s="189"/>
      <c r="AD388" s="189"/>
      <c r="AE388" s="239"/>
      <c r="AF388" s="189"/>
      <c r="AG388" s="189"/>
      <c r="AH388" s="189"/>
      <c r="AI388" s="189"/>
      <c r="AJ388" s="178"/>
      <c r="AK388" s="178"/>
      <c r="AL388" s="178"/>
      <c r="AM388" s="178"/>
      <c r="AN388" s="178"/>
      <c r="AO388" s="178"/>
      <c r="AP388" s="178"/>
      <c r="AQ388" s="178"/>
      <c r="AR388" s="178"/>
    </row>
    <row r="389" spans="1:44" ht="15.75" x14ac:dyDescent="0.25">
      <c r="A389" s="166" t="s">
        <v>436</v>
      </c>
      <c r="B389" s="164"/>
      <c r="C389" s="164"/>
      <c r="D389" s="164"/>
      <c r="E389" s="164"/>
      <c r="F389" s="164"/>
      <c r="M389" s="245"/>
      <c r="N389" s="84" t="s">
        <v>874</v>
      </c>
      <c r="O389" s="84"/>
      <c r="P389" s="185"/>
      <c r="Q389" s="185"/>
      <c r="R389" s="215"/>
      <c r="S389" s="215"/>
      <c r="T389" s="215"/>
      <c r="U389" s="189"/>
      <c r="V389" s="189"/>
      <c r="W389" s="215"/>
      <c r="X389" s="185"/>
      <c r="Y389" s="185"/>
      <c r="Z389" s="185"/>
      <c r="AA389" s="185"/>
      <c r="AB389" s="189"/>
      <c r="AC389" s="189"/>
      <c r="AD389" s="189"/>
      <c r="AE389" s="239"/>
      <c r="AF389" s="189"/>
      <c r="AG389" s="189"/>
      <c r="AH389" s="189"/>
      <c r="AI389" s="189"/>
      <c r="AJ389" s="178"/>
      <c r="AK389" s="178"/>
      <c r="AL389" s="178"/>
      <c r="AM389" s="178"/>
      <c r="AN389" s="178"/>
      <c r="AO389" s="178"/>
      <c r="AP389" s="178"/>
      <c r="AQ389" s="178"/>
      <c r="AR389" s="178"/>
    </row>
    <row r="390" spans="1:44" ht="15.75" x14ac:dyDescent="0.25">
      <c r="A390" s="166" t="s">
        <v>437</v>
      </c>
      <c r="B390" s="164"/>
      <c r="C390" s="164"/>
      <c r="D390" s="164"/>
      <c r="E390" s="164"/>
      <c r="F390" s="164"/>
      <c r="M390" s="245"/>
      <c r="N390" s="84" t="s">
        <v>875</v>
      </c>
      <c r="O390" s="84"/>
      <c r="P390" s="185"/>
      <c r="Q390" s="185"/>
      <c r="R390" s="215"/>
      <c r="S390" s="215"/>
      <c r="T390" s="215"/>
      <c r="U390" s="189"/>
      <c r="V390" s="189"/>
      <c r="W390" s="215"/>
      <c r="X390" s="185"/>
      <c r="Y390" s="185"/>
      <c r="Z390" s="185"/>
      <c r="AA390" s="185"/>
      <c r="AB390" s="189"/>
      <c r="AC390" s="189"/>
      <c r="AD390" s="189"/>
      <c r="AE390" s="189"/>
      <c r="AF390" s="189"/>
      <c r="AG390" s="189"/>
      <c r="AH390" s="189"/>
      <c r="AI390" s="189"/>
      <c r="AJ390" s="178"/>
      <c r="AK390" s="178"/>
      <c r="AL390" s="178"/>
      <c r="AM390" s="178"/>
      <c r="AN390" s="178"/>
      <c r="AO390" s="178"/>
      <c r="AP390" s="178"/>
      <c r="AQ390" s="178"/>
      <c r="AR390" s="178"/>
    </row>
    <row r="391" spans="1:44" ht="15.75" x14ac:dyDescent="0.25">
      <c r="A391" s="166" t="s">
        <v>438</v>
      </c>
      <c r="B391" s="164"/>
      <c r="C391" s="164"/>
      <c r="D391" s="164"/>
      <c r="E391" s="164"/>
      <c r="F391" s="164"/>
      <c r="M391" s="245"/>
      <c r="N391" s="84" t="s">
        <v>876</v>
      </c>
      <c r="O391" s="88"/>
      <c r="P391" s="185"/>
      <c r="Q391" s="185"/>
      <c r="R391" s="215"/>
      <c r="S391" s="215"/>
      <c r="T391" s="215"/>
      <c r="U391" s="189"/>
      <c r="V391" s="189"/>
      <c r="W391" s="215"/>
      <c r="X391" s="215"/>
      <c r="Y391" s="215"/>
      <c r="Z391" s="215"/>
      <c r="AA391" s="215"/>
      <c r="AB391" s="189"/>
      <c r="AC391" s="189"/>
      <c r="AD391" s="189"/>
      <c r="AE391" s="189"/>
      <c r="AF391" s="189"/>
      <c r="AG391" s="189"/>
      <c r="AH391" s="189"/>
      <c r="AI391" s="189"/>
      <c r="AJ391" s="178"/>
      <c r="AK391" s="178"/>
      <c r="AL391" s="178"/>
      <c r="AM391" s="178"/>
      <c r="AN391" s="178"/>
      <c r="AO391" s="178"/>
      <c r="AP391" s="178"/>
      <c r="AQ391" s="178"/>
      <c r="AR391" s="178"/>
    </row>
    <row r="392" spans="1:44" ht="15.75" x14ac:dyDescent="0.25">
      <c r="A392" s="166" t="s">
        <v>439</v>
      </c>
      <c r="B392" s="164"/>
      <c r="C392" s="164"/>
      <c r="D392" s="164"/>
      <c r="E392" s="164"/>
      <c r="F392" s="164"/>
      <c r="M392" s="245"/>
      <c r="N392" s="84" t="s">
        <v>877</v>
      </c>
      <c r="O392" s="84"/>
      <c r="P392" s="185"/>
      <c r="Q392" s="185"/>
      <c r="R392" s="215"/>
      <c r="S392" s="215"/>
      <c r="T392" s="215"/>
      <c r="U392" s="189"/>
      <c r="V392" s="189"/>
      <c r="W392" s="215"/>
      <c r="X392" s="215"/>
      <c r="Y392" s="215"/>
      <c r="Z392" s="215"/>
      <c r="AA392" s="215"/>
      <c r="AB392" s="189"/>
      <c r="AC392" s="189"/>
      <c r="AD392" s="189"/>
      <c r="AE392" s="189"/>
      <c r="AF392" s="189"/>
      <c r="AG392" s="189"/>
      <c r="AH392" s="189"/>
      <c r="AI392" s="189"/>
      <c r="AJ392" s="178"/>
      <c r="AK392" s="178"/>
      <c r="AL392" s="178"/>
      <c r="AM392" s="178"/>
      <c r="AN392" s="178"/>
      <c r="AO392" s="178"/>
      <c r="AP392" s="178"/>
      <c r="AQ392" s="178"/>
      <c r="AR392" s="178"/>
    </row>
    <row r="393" spans="1:44" ht="15.75" x14ac:dyDescent="0.25">
      <c r="A393" s="166" t="s">
        <v>440</v>
      </c>
      <c r="B393" s="164"/>
      <c r="C393" s="164"/>
      <c r="D393" s="164"/>
      <c r="E393" s="164"/>
      <c r="F393" s="164"/>
      <c r="M393" s="245"/>
      <c r="N393" s="84" t="s">
        <v>878</v>
      </c>
      <c r="O393" s="84"/>
      <c r="P393" s="185"/>
      <c r="Q393" s="185"/>
      <c r="R393" s="215"/>
      <c r="S393" s="215"/>
      <c r="T393" s="215"/>
      <c r="U393" s="189"/>
      <c r="V393" s="189"/>
      <c r="W393" s="215"/>
      <c r="X393" s="215"/>
      <c r="Y393" s="215"/>
      <c r="Z393" s="215"/>
      <c r="AA393" s="215"/>
      <c r="AB393" s="189"/>
      <c r="AC393" s="189"/>
      <c r="AD393" s="189"/>
      <c r="AE393" s="189"/>
      <c r="AF393" s="189"/>
      <c r="AG393" s="189"/>
      <c r="AH393" s="189"/>
      <c r="AI393" s="189"/>
      <c r="AJ393" s="178"/>
      <c r="AK393" s="178"/>
      <c r="AL393" s="178"/>
      <c r="AM393" s="178"/>
      <c r="AN393" s="178"/>
      <c r="AO393" s="178"/>
      <c r="AP393" s="178"/>
      <c r="AQ393" s="178"/>
      <c r="AR393" s="178"/>
    </row>
    <row r="394" spans="1:44" ht="15.75" x14ac:dyDescent="0.25">
      <c r="A394" s="166" t="s">
        <v>441</v>
      </c>
      <c r="B394" s="164"/>
      <c r="C394" s="164"/>
      <c r="D394" s="164"/>
      <c r="E394" s="164"/>
      <c r="F394" s="164"/>
      <c r="M394" s="245"/>
      <c r="N394" s="84" t="s">
        <v>879</v>
      </c>
      <c r="O394" s="84"/>
      <c r="P394" s="185"/>
      <c r="Q394" s="185"/>
      <c r="R394" s="215"/>
      <c r="S394" s="215"/>
      <c r="T394" s="215"/>
      <c r="U394" s="189"/>
      <c r="V394" s="189"/>
      <c r="W394" s="215"/>
      <c r="X394" s="215"/>
      <c r="Y394" s="215"/>
      <c r="Z394" s="215"/>
      <c r="AA394" s="215"/>
      <c r="AB394" s="189"/>
      <c r="AC394" s="189"/>
      <c r="AD394" s="189"/>
      <c r="AE394" s="189"/>
      <c r="AF394" s="189"/>
      <c r="AG394" s="189"/>
      <c r="AH394" s="189"/>
      <c r="AI394" s="189"/>
      <c r="AJ394" s="178"/>
      <c r="AK394" s="178"/>
      <c r="AL394" s="178"/>
      <c r="AM394" s="178"/>
      <c r="AN394" s="178"/>
      <c r="AO394" s="178"/>
      <c r="AP394" s="178"/>
      <c r="AQ394" s="178"/>
      <c r="AR394" s="178"/>
    </row>
    <row r="395" spans="1:44" ht="15.75" x14ac:dyDescent="0.25">
      <c r="A395" s="166" t="s">
        <v>442</v>
      </c>
      <c r="B395" s="164"/>
      <c r="C395" s="164"/>
      <c r="D395" s="164"/>
      <c r="E395" s="164"/>
      <c r="F395" s="164"/>
      <c r="M395" s="245"/>
      <c r="N395" s="84" t="s">
        <v>880</v>
      </c>
      <c r="O395" s="84"/>
      <c r="P395" s="185"/>
      <c r="Q395" s="185"/>
      <c r="R395" s="215"/>
      <c r="S395" s="215"/>
      <c r="T395" s="215"/>
      <c r="U395" s="189"/>
      <c r="V395" s="189"/>
      <c r="W395" s="215"/>
      <c r="X395" s="215"/>
      <c r="Y395" s="215"/>
      <c r="Z395" s="215"/>
      <c r="AA395" s="215"/>
      <c r="AB395" s="189"/>
      <c r="AC395" s="189"/>
      <c r="AD395" s="189"/>
      <c r="AE395" s="189"/>
      <c r="AF395" s="189"/>
      <c r="AG395" s="189"/>
      <c r="AH395" s="189"/>
      <c r="AI395" s="189"/>
      <c r="AJ395" s="178"/>
      <c r="AK395" s="178"/>
      <c r="AL395" s="178"/>
      <c r="AM395" s="178"/>
      <c r="AN395" s="178"/>
      <c r="AO395" s="178"/>
      <c r="AP395" s="178"/>
      <c r="AQ395" s="178"/>
      <c r="AR395" s="178"/>
    </row>
    <row r="396" spans="1:44" ht="15.75" x14ac:dyDescent="0.25">
      <c r="A396" s="166" t="s">
        <v>443</v>
      </c>
      <c r="B396" s="164"/>
      <c r="C396" s="164"/>
      <c r="D396" s="164"/>
      <c r="E396" s="164"/>
      <c r="F396" s="164"/>
      <c r="M396" s="245"/>
      <c r="N396" s="84" t="s">
        <v>881</v>
      </c>
      <c r="O396" s="84"/>
      <c r="P396" s="185"/>
      <c r="Q396" s="185"/>
      <c r="R396" s="215"/>
      <c r="S396" s="215"/>
      <c r="T396" s="215"/>
      <c r="U396" s="189"/>
      <c r="V396" s="189"/>
      <c r="W396" s="215"/>
      <c r="X396" s="215"/>
      <c r="Y396" s="215"/>
      <c r="Z396" s="215"/>
      <c r="AA396" s="215"/>
      <c r="AB396" s="189"/>
      <c r="AC396" s="189"/>
      <c r="AD396" s="189"/>
      <c r="AE396" s="189"/>
      <c r="AF396" s="189"/>
      <c r="AG396" s="189"/>
      <c r="AH396" s="189"/>
      <c r="AI396" s="189"/>
      <c r="AJ396" s="178"/>
      <c r="AK396" s="178"/>
      <c r="AL396" s="178"/>
      <c r="AM396" s="178"/>
      <c r="AN396" s="178"/>
      <c r="AO396" s="178"/>
      <c r="AP396" s="178"/>
      <c r="AQ396" s="178"/>
      <c r="AR396" s="178"/>
    </row>
    <row r="397" spans="1:44" ht="15.75" x14ac:dyDescent="0.25">
      <c r="A397" s="166" t="s">
        <v>444</v>
      </c>
      <c r="B397" s="164"/>
      <c r="C397" s="164"/>
      <c r="D397" s="164"/>
      <c r="E397" s="164"/>
      <c r="F397" s="164"/>
      <c r="M397" s="245"/>
      <c r="N397" s="187"/>
      <c r="O397" s="84"/>
      <c r="P397" s="215"/>
      <c r="Q397" s="189"/>
      <c r="R397" s="215"/>
      <c r="S397" s="215"/>
      <c r="T397" s="215"/>
      <c r="U397" s="189"/>
      <c r="V397" s="189"/>
      <c r="W397" s="215"/>
      <c r="X397" s="215"/>
      <c r="Y397" s="215"/>
      <c r="Z397" s="215"/>
      <c r="AA397" s="215"/>
      <c r="AB397" s="189"/>
      <c r="AC397" s="189"/>
      <c r="AD397" s="189"/>
      <c r="AE397" s="189"/>
      <c r="AF397" s="189"/>
      <c r="AG397" s="189"/>
      <c r="AH397" s="189"/>
      <c r="AI397" s="189"/>
      <c r="AJ397" s="178"/>
      <c r="AK397" s="178"/>
      <c r="AL397" s="178"/>
      <c r="AM397" s="178"/>
      <c r="AN397" s="178"/>
      <c r="AO397" s="178"/>
      <c r="AP397" s="178"/>
      <c r="AQ397" s="178"/>
      <c r="AR397" s="178"/>
    </row>
    <row r="398" spans="1:44" ht="15.75" x14ac:dyDescent="0.25">
      <c r="A398" s="166" t="s">
        <v>445</v>
      </c>
      <c r="B398" s="164"/>
      <c r="C398" s="164"/>
      <c r="D398" s="164"/>
      <c r="E398" s="164"/>
      <c r="F398" s="164"/>
      <c r="M398" s="178"/>
      <c r="N398" s="79" t="s">
        <v>882</v>
      </c>
      <c r="O398" s="187"/>
      <c r="P398" s="224"/>
      <c r="Q398" s="224"/>
      <c r="R398" s="224"/>
      <c r="S398" s="224"/>
      <c r="T398" s="224"/>
      <c r="U398" s="224"/>
      <c r="V398" s="224"/>
      <c r="W398" s="188"/>
      <c r="X398" s="215"/>
      <c r="Y398" s="215"/>
      <c r="Z398" s="215"/>
      <c r="AA398" s="215"/>
      <c r="AB398" s="189"/>
      <c r="AC398" s="189"/>
      <c r="AD398" s="189"/>
      <c r="AE398" s="189"/>
      <c r="AF398" s="189"/>
      <c r="AG398" s="189"/>
      <c r="AH398" s="189"/>
      <c r="AI398" s="189"/>
      <c r="AJ398" s="178"/>
      <c r="AK398" s="178"/>
      <c r="AL398" s="178"/>
      <c r="AM398" s="178"/>
      <c r="AN398" s="178"/>
      <c r="AO398" s="178"/>
      <c r="AP398" s="178"/>
      <c r="AQ398" s="178"/>
      <c r="AR398" s="178"/>
    </row>
    <row r="399" spans="1:44" ht="15.75" x14ac:dyDescent="0.2">
      <c r="A399" s="166" t="s">
        <v>446</v>
      </c>
      <c r="B399" s="164"/>
      <c r="C399" s="164"/>
      <c r="D399" s="164"/>
      <c r="E399" s="164"/>
      <c r="F399" s="164"/>
      <c r="N399" s="92" t="s">
        <v>883</v>
      </c>
      <c r="O399" s="92"/>
      <c r="P399" s="185"/>
      <c r="Q399" s="221"/>
      <c r="R399" s="221"/>
      <c r="S399" s="221"/>
      <c r="T399" s="221"/>
      <c r="U399" s="189"/>
      <c r="V399" s="189"/>
      <c r="W399" s="185"/>
      <c r="X399" s="215"/>
      <c r="Y399" s="215"/>
      <c r="Z399" s="215"/>
      <c r="AA399" s="215"/>
      <c r="AB399" s="189"/>
      <c r="AC399" s="189"/>
      <c r="AD399" s="189"/>
      <c r="AE399" s="189"/>
      <c r="AF399" s="189"/>
      <c r="AG399" s="189"/>
      <c r="AH399" s="189"/>
      <c r="AI399" s="189"/>
      <c r="AJ399" s="178"/>
      <c r="AK399" s="178"/>
      <c r="AL399" s="178"/>
      <c r="AM399" s="178"/>
      <c r="AN399" s="178"/>
      <c r="AO399" s="178"/>
      <c r="AP399" s="178"/>
      <c r="AQ399" s="178"/>
      <c r="AR399" s="178"/>
    </row>
    <row r="400" spans="1:44" ht="15.75" x14ac:dyDescent="0.2">
      <c r="A400" s="166" t="s">
        <v>447</v>
      </c>
      <c r="B400" s="164"/>
      <c r="C400" s="164"/>
      <c r="D400" s="164"/>
      <c r="E400" s="164"/>
      <c r="F400" s="164"/>
      <c r="N400" s="92"/>
      <c r="O400" s="92"/>
      <c r="P400" s="221"/>
      <c r="Q400" s="221"/>
      <c r="R400" s="221"/>
      <c r="S400" s="221"/>
      <c r="T400" s="189"/>
      <c r="U400" s="189"/>
      <c r="V400" s="185"/>
      <c r="W400" s="185"/>
      <c r="X400" s="215"/>
      <c r="Y400" s="215"/>
      <c r="Z400" s="215"/>
      <c r="AA400" s="215"/>
      <c r="AB400" s="189"/>
      <c r="AC400" s="189"/>
      <c r="AD400" s="189"/>
      <c r="AE400" s="189"/>
      <c r="AF400" s="189"/>
      <c r="AG400" s="189"/>
      <c r="AH400" s="189"/>
      <c r="AI400" s="189"/>
      <c r="AJ400" s="178"/>
      <c r="AK400" s="178"/>
      <c r="AL400" s="178"/>
      <c r="AM400" s="178"/>
      <c r="AN400" s="178"/>
      <c r="AO400" s="178"/>
      <c r="AP400" s="178"/>
      <c r="AQ400" s="178"/>
      <c r="AR400" s="178"/>
    </row>
    <row r="401" spans="1:44" ht="15.75" x14ac:dyDescent="0.25">
      <c r="A401" s="166" t="s">
        <v>448</v>
      </c>
      <c r="B401" s="164"/>
      <c r="C401" s="164"/>
      <c r="D401" s="164"/>
      <c r="E401" s="164"/>
      <c r="F401" s="164"/>
      <c r="N401" s="74" t="s">
        <v>884</v>
      </c>
      <c r="O401" s="74"/>
      <c r="P401" s="177"/>
      <c r="Q401" s="177"/>
      <c r="R401" s="177"/>
      <c r="S401" s="177"/>
      <c r="T401" s="177"/>
      <c r="U401" s="177"/>
      <c r="V401" s="177"/>
      <c r="W401" s="177"/>
      <c r="X401" s="215"/>
      <c r="Y401" s="215"/>
      <c r="Z401" s="215"/>
      <c r="AA401" s="215"/>
      <c r="AB401" s="189"/>
      <c r="AC401" s="189"/>
      <c r="AD401" s="189"/>
      <c r="AE401" s="189"/>
      <c r="AF401" s="189"/>
      <c r="AG401" s="189"/>
      <c r="AH401" s="189"/>
      <c r="AI401" s="189"/>
      <c r="AJ401" s="178"/>
      <c r="AK401" s="178"/>
      <c r="AL401" s="178"/>
      <c r="AM401" s="178"/>
      <c r="AN401" s="178"/>
      <c r="AO401" s="178"/>
      <c r="AP401" s="178"/>
      <c r="AQ401" s="178"/>
      <c r="AR401" s="178"/>
    </row>
    <row r="402" spans="1:44" ht="18.75" x14ac:dyDescent="0.25">
      <c r="A402" s="166" t="s">
        <v>449</v>
      </c>
      <c r="B402" s="164"/>
      <c r="C402" s="164"/>
      <c r="D402" s="164"/>
      <c r="E402" s="164"/>
      <c r="F402" s="164"/>
      <c r="M402" s="178"/>
      <c r="N402" s="84"/>
      <c r="O402" s="182"/>
      <c r="P402" s="183"/>
      <c r="Q402" s="189"/>
      <c r="R402" s="189"/>
      <c r="S402" s="189"/>
      <c r="T402" s="189"/>
      <c r="U402" s="189"/>
      <c r="V402" s="189"/>
      <c r="W402" s="189"/>
      <c r="X402" s="215"/>
      <c r="Y402" s="215"/>
      <c r="Z402" s="215"/>
      <c r="AA402" s="215"/>
      <c r="AB402" s="189"/>
      <c r="AC402" s="189"/>
      <c r="AD402" s="189"/>
      <c r="AE402" s="189"/>
      <c r="AF402" s="189"/>
      <c r="AG402" s="189"/>
      <c r="AH402" s="189"/>
      <c r="AI402" s="189"/>
      <c r="AJ402" s="178"/>
      <c r="AK402" s="178"/>
      <c r="AL402" s="178"/>
      <c r="AM402" s="178"/>
      <c r="AN402" s="178"/>
      <c r="AO402" s="178"/>
      <c r="AP402" s="178"/>
      <c r="AQ402" s="178"/>
      <c r="AR402" s="178"/>
    </row>
    <row r="403" spans="1:44" ht="15.75" x14ac:dyDescent="0.25">
      <c r="A403" s="166" t="s">
        <v>450</v>
      </c>
      <c r="B403" s="164"/>
      <c r="C403" s="164"/>
      <c r="D403" s="164"/>
      <c r="E403" s="164"/>
      <c r="F403" s="164"/>
      <c r="M403" s="177"/>
      <c r="N403" s="74" t="s">
        <v>885</v>
      </c>
      <c r="O403" s="74"/>
      <c r="P403" s="177"/>
      <c r="Q403" s="177"/>
      <c r="R403" s="177"/>
      <c r="S403" s="177"/>
      <c r="T403" s="177"/>
      <c r="U403" s="177"/>
      <c r="V403" s="177"/>
      <c r="W403" s="177"/>
      <c r="X403" s="215"/>
      <c r="Y403" s="215"/>
      <c r="Z403" s="215"/>
      <c r="AA403" s="215"/>
      <c r="AB403" s="189"/>
      <c r="AC403" s="189"/>
      <c r="AD403" s="189"/>
      <c r="AE403" s="189"/>
      <c r="AF403" s="189"/>
      <c r="AG403" s="189"/>
      <c r="AH403" s="189"/>
      <c r="AI403" s="189"/>
      <c r="AJ403" s="178"/>
      <c r="AK403" s="178"/>
      <c r="AL403" s="178"/>
      <c r="AM403" s="178"/>
      <c r="AN403" s="178"/>
      <c r="AO403" s="178"/>
      <c r="AP403" s="178"/>
      <c r="AQ403" s="178"/>
      <c r="AR403" s="178"/>
    </row>
    <row r="404" spans="1:44" ht="15.75" x14ac:dyDescent="0.2">
      <c r="A404" s="166" t="s">
        <v>451</v>
      </c>
      <c r="B404" s="164"/>
      <c r="C404" s="164"/>
      <c r="D404" s="164"/>
      <c r="E404" s="164"/>
      <c r="F404" s="164"/>
      <c r="M404" s="191"/>
      <c r="N404" s="79" t="s">
        <v>886</v>
      </c>
      <c r="O404" s="77"/>
      <c r="P404" s="208"/>
      <c r="Q404" s="208"/>
      <c r="R404" s="208"/>
      <c r="S404" s="208"/>
      <c r="T404" s="208"/>
      <c r="U404" s="208"/>
      <c r="V404" s="100"/>
      <c r="W404" s="215"/>
      <c r="X404" s="215"/>
      <c r="Y404" s="215"/>
      <c r="Z404" s="215"/>
      <c r="AA404" s="189"/>
      <c r="AB404" s="189"/>
      <c r="AC404" s="189"/>
      <c r="AD404" s="189"/>
      <c r="AE404" s="189"/>
      <c r="AF404" s="189"/>
      <c r="AG404" s="185"/>
      <c r="AH404" s="189"/>
      <c r="AI404" s="189"/>
      <c r="AJ404" s="178"/>
      <c r="AK404" s="178"/>
      <c r="AL404" s="178"/>
      <c r="AM404" s="178"/>
      <c r="AN404" s="178"/>
      <c r="AO404" s="178"/>
      <c r="AP404" s="178"/>
      <c r="AQ404" s="178"/>
      <c r="AR404" s="178"/>
    </row>
    <row r="405" spans="1:44" ht="15.75" x14ac:dyDescent="0.25">
      <c r="A405" s="166" t="s">
        <v>452</v>
      </c>
      <c r="B405" s="164"/>
      <c r="C405" s="164"/>
      <c r="D405" s="164"/>
      <c r="E405" s="164"/>
      <c r="F405" s="164"/>
      <c r="M405" s="260"/>
      <c r="N405" s="78" t="s">
        <v>887</v>
      </c>
      <c r="O405" s="187"/>
      <c r="P405" s="198"/>
      <c r="Q405" s="198"/>
      <c r="R405" s="198"/>
      <c r="S405" s="198"/>
      <c r="T405" s="198"/>
      <c r="U405" s="198"/>
      <c r="V405" s="100"/>
      <c r="W405" s="215"/>
      <c r="X405" s="215"/>
      <c r="Y405" s="215"/>
      <c r="Z405" s="215"/>
      <c r="AA405" s="189"/>
      <c r="AB405" s="189"/>
      <c r="AC405" s="189"/>
      <c r="AD405" s="189"/>
      <c r="AE405" s="189"/>
      <c r="AF405" s="189"/>
      <c r="AG405" s="185"/>
      <c r="AH405" s="189"/>
      <c r="AI405" s="189"/>
      <c r="AJ405" s="178"/>
      <c r="AK405" s="178"/>
      <c r="AL405" s="178"/>
      <c r="AM405" s="178"/>
      <c r="AN405" s="178"/>
      <c r="AO405" s="178"/>
      <c r="AP405" s="178"/>
      <c r="AQ405" s="178"/>
      <c r="AR405" s="178"/>
    </row>
    <row r="406" spans="1:44" ht="15.75" x14ac:dyDescent="0.2">
      <c r="A406" s="166" t="s">
        <v>453</v>
      </c>
      <c r="B406" s="164"/>
      <c r="C406" s="164"/>
      <c r="D406" s="164"/>
      <c r="E406" s="164"/>
      <c r="F406" s="164"/>
      <c r="M406" s="191"/>
      <c r="N406" s="86" t="s">
        <v>888</v>
      </c>
      <c r="O406" s="77"/>
      <c r="P406" s="208"/>
      <c r="Q406" s="208"/>
      <c r="R406" s="208"/>
      <c r="S406" s="208"/>
      <c r="T406" s="208"/>
      <c r="U406" s="208"/>
      <c r="V406" s="100"/>
      <c r="W406" s="215"/>
      <c r="X406" s="215"/>
      <c r="Y406" s="215"/>
      <c r="Z406" s="215"/>
      <c r="AA406" s="189"/>
      <c r="AB406" s="189"/>
      <c r="AC406" s="189"/>
      <c r="AD406" s="189"/>
      <c r="AE406" s="189"/>
      <c r="AF406" s="189"/>
      <c r="AG406" s="185"/>
      <c r="AH406" s="189"/>
      <c r="AI406" s="189"/>
      <c r="AJ406" s="178"/>
      <c r="AK406" s="178"/>
      <c r="AL406" s="178"/>
      <c r="AM406" s="178"/>
      <c r="AN406" s="178"/>
      <c r="AO406" s="178"/>
      <c r="AP406" s="178"/>
      <c r="AQ406" s="178"/>
      <c r="AR406" s="178"/>
    </row>
    <row r="407" spans="1:44" ht="15.75" x14ac:dyDescent="0.25">
      <c r="A407" s="166" t="s">
        <v>454</v>
      </c>
      <c r="B407" s="164"/>
      <c r="C407" s="164"/>
      <c r="D407" s="164"/>
      <c r="E407" s="164"/>
      <c r="F407" s="164"/>
      <c r="M407" s="260"/>
      <c r="N407" s="78" t="s">
        <v>889</v>
      </c>
      <c r="O407" s="187"/>
      <c r="P407" s="200"/>
      <c r="Q407" s="200"/>
      <c r="R407" s="200"/>
      <c r="S407" s="200"/>
      <c r="T407" s="200"/>
      <c r="U407" s="200"/>
      <c r="V407" s="100"/>
      <c r="W407" s="215"/>
      <c r="X407" s="215"/>
      <c r="Y407" s="215"/>
      <c r="Z407" s="215"/>
      <c r="AA407" s="189"/>
      <c r="AB407" s="189"/>
      <c r="AC407" s="189"/>
      <c r="AD407" s="189"/>
      <c r="AE407" s="189"/>
      <c r="AF407" s="189"/>
      <c r="AG407" s="185"/>
      <c r="AH407" s="189"/>
      <c r="AI407" s="189"/>
      <c r="AJ407" s="178"/>
      <c r="AK407" s="178"/>
      <c r="AL407" s="178"/>
      <c r="AM407" s="178"/>
      <c r="AN407" s="178"/>
      <c r="AO407" s="178"/>
      <c r="AP407" s="178"/>
      <c r="AQ407" s="178"/>
      <c r="AR407" s="178"/>
    </row>
    <row r="408" spans="1:44" ht="15.75" x14ac:dyDescent="0.2">
      <c r="A408" s="166" t="s">
        <v>455</v>
      </c>
      <c r="B408" s="164"/>
      <c r="C408" s="164"/>
      <c r="D408" s="164"/>
      <c r="E408" s="164"/>
      <c r="F408" s="164"/>
      <c r="M408" s="191"/>
      <c r="N408" s="86" t="s">
        <v>890</v>
      </c>
      <c r="O408" s="77"/>
      <c r="P408" s="208"/>
      <c r="Q408" s="208"/>
      <c r="R408" s="208"/>
      <c r="S408" s="208"/>
      <c r="T408" s="208"/>
      <c r="U408" s="208"/>
      <c r="V408" s="100"/>
      <c r="W408" s="215"/>
      <c r="X408" s="215"/>
      <c r="Y408" s="215"/>
      <c r="Z408" s="215"/>
      <c r="AA408" s="189"/>
      <c r="AB408" s="189"/>
      <c r="AC408" s="189"/>
      <c r="AD408" s="189"/>
      <c r="AE408" s="189"/>
      <c r="AF408" s="189"/>
      <c r="AG408" s="185"/>
      <c r="AH408" s="189"/>
      <c r="AI408" s="189"/>
      <c r="AJ408" s="178"/>
      <c r="AK408" s="178"/>
      <c r="AL408" s="178"/>
      <c r="AM408" s="178"/>
      <c r="AN408" s="178"/>
      <c r="AO408" s="178"/>
      <c r="AP408" s="178"/>
      <c r="AQ408" s="178"/>
      <c r="AR408" s="178"/>
    </row>
    <row r="409" spans="1:44" ht="15.75" x14ac:dyDescent="0.25">
      <c r="A409" s="166" t="s">
        <v>456</v>
      </c>
      <c r="B409" s="164"/>
      <c r="C409" s="164"/>
      <c r="D409" s="164"/>
      <c r="E409" s="164"/>
      <c r="F409" s="164"/>
      <c r="M409" s="260"/>
      <c r="N409" s="78" t="s">
        <v>891</v>
      </c>
      <c r="O409" s="187"/>
      <c r="P409" s="200"/>
      <c r="Q409" s="200"/>
      <c r="R409" s="200"/>
      <c r="S409" s="200"/>
      <c r="T409" s="200"/>
      <c r="U409" s="200"/>
      <c r="V409" s="100"/>
      <c r="W409" s="215"/>
      <c r="X409" s="215"/>
      <c r="Y409" s="215"/>
      <c r="Z409" s="215"/>
      <c r="AA409" s="189"/>
      <c r="AB409" s="189"/>
      <c r="AC409" s="189"/>
      <c r="AD409" s="189"/>
      <c r="AE409" s="189"/>
      <c r="AF409" s="189"/>
      <c r="AG409" s="185"/>
      <c r="AH409" s="189"/>
      <c r="AI409" s="189"/>
      <c r="AJ409" s="178"/>
      <c r="AK409" s="178"/>
      <c r="AL409" s="178"/>
      <c r="AM409" s="178"/>
      <c r="AN409" s="178"/>
      <c r="AO409" s="178"/>
      <c r="AP409" s="178"/>
      <c r="AQ409" s="178"/>
      <c r="AR409" s="178"/>
    </row>
    <row r="410" spans="1:44" ht="15.75" x14ac:dyDescent="0.25">
      <c r="A410" s="166" t="s">
        <v>457</v>
      </c>
      <c r="B410" s="164"/>
      <c r="C410" s="164"/>
      <c r="D410" s="164"/>
      <c r="E410" s="164"/>
      <c r="F410" s="164"/>
      <c r="M410" s="260"/>
      <c r="N410" s="78" t="s">
        <v>892</v>
      </c>
      <c r="O410" s="187"/>
      <c r="P410" s="198"/>
      <c r="Q410" s="198"/>
      <c r="R410" s="198"/>
      <c r="S410" s="198"/>
      <c r="T410" s="198"/>
      <c r="U410" s="198"/>
      <c r="V410" s="100"/>
      <c r="W410" s="215"/>
      <c r="X410" s="215"/>
      <c r="Y410" s="215"/>
      <c r="Z410" s="215"/>
      <c r="AA410" s="189"/>
      <c r="AB410" s="189"/>
      <c r="AC410" s="189"/>
      <c r="AD410" s="189"/>
      <c r="AE410" s="189"/>
      <c r="AF410" s="189"/>
      <c r="AG410" s="185"/>
      <c r="AH410" s="189"/>
      <c r="AI410" s="189"/>
      <c r="AJ410" s="178"/>
      <c r="AK410" s="178"/>
      <c r="AL410" s="178"/>
      <c r="AM410" s="178"/>
      <c r="AN410" s="178"/>
      <c r="AO410" s="178"/>
      <c r="AP410" s="178"/>
      <c r="AQ410" s="178"/>
      <c r="AR410" s="178"/>
    </row>
    <row r="411" spans="1:44" ht="15.75" x14ac:dyDescent="0.25">
      <c r="A411" s="166" t="s">
        <v>458</v>
      </c>
      <c r="B411" s="164"/>
      <c r="C411" s="164"/>
      <c r="D411" s="164"/>
      <c r="E411" s="164"/>
      <c r="F411" s="164"/>
      <c r="M411" s="260"/>
      <c r="N411" s="78" t="s">
        <v>893</v>
      </c>
      <c r="O411" s="187"/>
      <c r="P411" s="239"/>
      <c r="Q411" s="200"/>
      <c r="R411" s="200"/>
      <c r="S411" s="200"/>
      <c r="T411" s="200"/>
      <c r="U411" s="200"/>
      <c r="V411" s="100"/>
      <c r="W411" s="215"/>
      <c r="X411" s="215"/>
      <c r="Y411" s="215"/>
      <c r="Z411" s="215"/>
      <c r="AA411" s="189"/>
      <c r="AB411" s="189"/>
      <c r="AC411" s="189"/>
      <c r="AD411" s="189"/>
      <c r="AE411" s="189"/>
      <c r="AF411" s="189"/>
      <c r="AG411" s="185"/>
      <c r="AH411" s="189"/>
      <c r="AI411" s="189"/>
      <c r="AJ411" s="178"/>
      <c r="AK411" s="178"/>
      <c r="AL411" s="178"/>
      <c r="AM411" s="178"/>
      <c r="AN411" s="178"/>
      <c r="AO411" s="178"/>
      <c r="AP411" s="178"/>
      <c r="AQ411" s="178"/>
      <c r="AR411" s="178"/>
    </row>
    <row r="412" spans="1:44" ht="15.75" x14ac:dyDescent="0.25">
      <c r="A412" s="166" t="s">
        <v>459</v>
      </c>
      <c r="B412" s="164"/>
      <c r="C412" s="164"/>
      <c r="D412" s="164"/>
      <c r="E412" s="164"/>
      <c r="F412" s="164"/>
      <c r="M412" s="260"/>
      <c r="N412" s="78" t="s">
        <v>894</v>
      </c>
      <c r="O412" s="78"/>
      <c r="P412" s="200"/>
      <c r="Q412" s="200"/>
      <c r="R412" s="200"/>
      <c r="S412" s="200"/>
      <c r="T412" s="200"/>
      <c r="U412" s="200"/>
      <c r="V412" s="200"/>
      <c r="W412" s="215"/>
      <c r="X412" s="215"/>
      <c r="Y412" s="215"/>
      <c r="Z412" s="215"/>
      <c r="AA412" s="189"/>
      <c r="AB412" s="189"/>
      <c r="AC412" s="189"/>
      <c r="AD412" s="189"/>
      <c r="AE412" s="189"/>
      <c r="AF412" s="189"/>
      <c r="AG412" s="185"/>
      <c r="AH412" s="189"/>
      <c r="AI412" s="189"/>
      <c r="AJ412" s="178"/>
      <c r="AK412" s="178"/>
      <c r="AL412" s="178"/>
      <c r="AM412" s="178"/>
      <c r="AN412" s="178"/>
      <c r="AO412" s="178"/>
      <c r="AP412" s="178"/>
      <c r="AQ412" s="178"/>
      <c r="AR412" s="178"/>
    </row>
    <row r="413" spans="1:44" ht="15.75" x14ac:dyDescent="0.25">
      <c r="A413" s="166" t="s">
        <v>460</v>
      </c>
      <c r="B413" s="164"/>
      <c r="C413" s="164"/>
      <c r="D413" s="164"/>
      <c r="E413" s="164"/>
      <c r="F413" s="164"/>
      <c r="M413" s="178"/>
      <c r="N413" s="78" t="s">
        <v>895</v>
      </c>
      <c r="O413" s="187"/>
      <c r="P413" s="200"/>
      <c r="Q413" s="200"/>
      <c r="R413" s="200"/>
      <c r="S413" s="200"/>
      <c r="T413" s="200"/>
      <c r="U413" s="200"/>
      <c r="V413" s="200"/>
      <c r="W413" s="215"/>
      <c r="X413" s="215"/>
      <c r="Y413" s="215"/>
      <c r="Z413" s="215"/>
      <c r="AA413" s="189"/>
      <c r="AB413" s="189"/>
      <c r="AC413" s="189"/>
      <c r="AD413" s="189"/>
      <c r="AE413" s="189"/>
      <c r="AF413" s="189"/>
      <c r="AG413" s="185"/>
      <c r="AH413" s="189"/>
      <c r="AI413" s="189"/>
      <c r="AJ413" s="178"/>
      <c r="AK413" s="178"/>
      <c r="AL413" s="178"/>
      <c r="AM413" s="178"/>
      <c r="AN413" s="178"/>
      <c r="AO413" s="178"/>
      <c r="AP413" s="178"/>
      <c r="AQ413" s="178"/>
      <c r="AR413" s="178"/>
    </row>
    <row r="414" spans="1:44" ht="15.75" x14ac:dyDescent="0.25">
      <c r="A414" s="166" t="s">
        <v>461</v>
      </c>
      <c r="B414" s="164"/>
      <c r="C414" s="164"/>
      <c r="D414" s="164"/>
      <c r="E414" s="164"/>
      <c r="F414" s="164"/>
      <c r="M414" s="178"/>
      <c r="N414" s="78" t="s">
        <v>896</v>
      </c>
      <c r="O414" s="187"/>
      <c r="P414" s="239"/>
      <c r="Q414" s="200"/>
      <c r="R414" s="200"/>
      <c r="S414" s="208"/>
      <c r="T414" s="200"/>
      <c r="U414" s="200"/>
      <c r="V414" s="200"/>
      <c r="W414" s="215"/>
      <c r="X414" s="215"/>
      <c r="Y414" s="215"/>
      <c r="Z414" s="215"/>
      <c r="AA414" s="189"/>
      <c r="AB414" s="189"/>
      <c r="AC414" s="189"/>
      <c r="AD414" s="189"/>
      <c r="AE414" s="189"/>
      <c r="AF414" s="189"/>
      <c r="AG414" s="185"/>
      <c r="AH414" s="189"/>
      <c r="AI414" s="189"/>
      <c r="AJ414" s="178"/>
      <c r="AK414" s="178"/>
      <c r="AL414" s="178"/>
      <c r="AM414" s="178"/>
      <c r="AN414" s="178"/>
      <c r="AO414" s="178"/>
      <c r="AP414" s="178"/>
      <c r="AQ414" s="178"/>
      <c r="AR414" s="178"/>
    </row>
    <row r="415" spans="1:44" ht="15.75" x14ac:dyDescent="0.25">
      <c r="A415" s="166" t="s">
        <v>462</v>
      </c>
      <c r="B415" s="164"/>
      <c r="C415" s="164"/>
      <c r="D415" s="164"/>
      <c r="E415" s="164"/>
      <c r="F415" s="164"/>
      <c r="N415" s="78" t="s">
        <v>897</v>
      </c>
      <c r="O415" s="187"/>
      <c r="P415" s="239"/>
      <c r="Q415" s="200"/>
      <c r="R415" s="200"/>
      <c r="S415" s="200"/>
      <c r="T415" s="200"/>
      <c r="U415" s="200"/>
      <c r="V415" s="100"/>
      <c r="W415" s="215"/>
      <c r="X415" s="215"/>
      <c r="Y415" s="215"/>
      <c r="Z415" s="215"/>
      <c r="AA415" s="189"/>
      <c r="AB415" s="189"/>
      <c r="AC415" s="189"/>
      <c r="AD415" s="189"/>
      <c r="AE415" s="189"/>
      <c r="AF415" s="189"/>
      <c r="AG415" s="185"/>
      <c r="AH415" s="189"/>
      <c r="AI415" s="189"/>
      <c r="AJ415" s="178"/>
      <c r="AK415" s="178"/>
      <c r="AL415" s="178"/>
      <c r="AM415" s="178"/>
      <c r="AN415" s="178"/>
      <c r="AO415" s="178"/>
      <c r="AP415" s="178"/>
      <c r="AQ415" s="178"/>
      <c r="AR415" s="178"/>
    </row>
    <row r="416" spans="1:44" ht="15.75" x14ac:dyDescent="0.25">
      <c r="A416" s="166" t="s">
        <v>463</v>
      </c>
      <c r="B416" s="164"/>
      <c r="C416" s="164"/>
      <c r="D416" s="164"/>
      <c r="E416" s="164"/>
      <c r="F416" s="164"/>
      <c r="N416" s="74" t="s">
        <v>898</v>
      </c>
      <c r="O416" s="84"/>
      <c r="P416" s="189"/>
      <c r="Q416" s="189"/>
      <c r="R416" s="189"/>
      <c r="S416" s="189"/>
      <c r="T416" s="189"/>
      <c r="U416" s="189"/>
      <c r="V416" s="100"/>
      <c r="W416" s="215"/>
      <c r="X416" s="215"/>
      <c r="Y416" s="215"/>
      <c r="Z416" s="215"/>
      <c r="AA416" s="189"/>
      <c r="AB416" s="189"/>
      <c r="AC416" s="189"/>
      <c r="AD416" s="189"/>
      <c r="AE416" s="189"/>
      <c r="AF416" s="189"/>
      <c r="AG416" s="185"/>
      <c r="AH416" s="189"/>
      <c r="AI416" s="189"/>
      <c r="AJ416" s="178"/>
      <c r="AK416" s="178"/>
      <c r="AL416" s="178"/>
      <c r="AM416" s="178"/>
      <c r="AN416" s="178"/>
      <c r="AO416" s="178"/>
      <c r="AP416" s="178"/>
      <c r="AQ416" s="178"/>
      <c r="AR416" s="178"/>
    </row>
    <row r="417" spans="1:44" ht="15.75" x14ac:dyDescent="0.25">
      <c r="A417" s="166" t="s">
        <v>464</v>
      </c>
      <c r="B417" s="164"/>
      <c r="C417" s="164"/>
      <c r="D417" s="164"/>
      <c r="E417" s="164"/>
      <c r="F417" s="164"/>
      <c r="N417" s="78" t="s">
        <v>887</v>
      </c>
      <c r="O417" s="187"/>
      <c r="P417" s="239"/>
      <c r="Q417" s="200"/>
      <c r="R417" s="200"/>
      <c r="S417" s="200"/>
      <c r="T417" s="200"/>
      <c r="U417" s="200"/>
      <c r="V417" s="100"/>
      <c r="W417" s="215"/>
      <c r="X417" s="215"/>
      <c r="Y417" s="215"/>
      <c r="Z417" s="215"/>
      <c r="AA417" s="189"/>
      <c r="AB417" s="189"/>
      <c r="AC417" s="189"/>
      <c r="AD417" s="189"/>
      <c r="AE417" s="189"/>
      <c r="AF417" s="189"/>
      <c r="AG417" s="185"/>
      <c r="AH417" s="189"/>
      <c r="AI417" s="189"/>
      <c r="AJ417" s="178"/>
      <c r="AK417" s="178"/>
      <c r="AL417" s="178"/>
      <c r="AM417" s="178"/>
      <c r="AN417" s="178"/>
      <c r="AO417" s="178"/>
      <c r="AP417" s="178"/>
      <c r="AQ417" s="178"/>
      <c r="AR417" s="178"/>
    </row>
    <row r="418" spans="1:44" ht="15.75" x14ac:dyDescent="0.25">
      <c r="A418" s="166" t="s">
        <v>465</v>
      </c>
      <c r="B418" s="164"/>
      <c r="C418" s="164"/>
      <c r="D418" s="164"/>
      <c r="E418" s="164"/>
      <c r="F418" s="164"/>
      <c r="N418" s="74" t="s">
        <v>899</v>
      </c>
      <c r="O418" s="84"/>
      <c r="P418" s="189"/>
      <c r="Q418" s="189"/>
      <c r="R418" s="189"/>
      <c r="S418" s="189"/>
      <c r="T418" s="189"/>
      <c r="U418" s="189"/>
      <c r="V418" s="100"/>
      <c r="W418" s="215"/>
      <c r="X418" s="215"/>
      <c r="Y418" s="215"/>
      <c r="Z418" s="215"/>
      <c r="AA418" s="189"/>
      <c r="AB418" s="189"/>
      <c r="AC418" s="189"/>
      <c r="AD418" s="189"/>
      <c r="AE418" s="189"/>
      <c r="AF418" s="189"/>
      <c r="AG418" s="185"/>
      <c r="AH418" s="189"/>
      <c r="AI418" s="189"/>
      <c r="AJ418" s="178"/>
      <c r="AK418" s="178"/>
      <c r="AL418" s="178"/>
      <c r="AM418" s="178"/>
      <c r="AN418" s="178"/>
      <c r="AO418" s="178"/>
      <c r="AP418" s="178"/>
      <c r="AQ418" s="178"/>
      <c r="AR418" s="178"/>
    </row>
    <row r="419" spans="1:44" ht="15.75" x14ac:dyDescent="0.25">
      <c r="A419" s="166" t="s">
        <v>466</v>
      </c>
      <c r="B419" s="164"/>
      <c r="C419" s="164"/>
      <c r="D419" s="164"/>
      <c r="E419" s="164"/>
      <c r="F419" s="164"/>
      <c r="N419" s="78" t="s">
        <v>900</v>
      </c>
      <c r="O419" s="187"/>
      <c r="P419" s="207"/>
      <c r="Q419" s="200"/>
      <c r="R419" s="200"/>
      <c r="S419" s="200"/>
      <c r="T419" s="200"/>
      <c r="U419" s="200"/>
      <c r="V419" s="100"/>
      <c r="W419" s="215"/>
      <c r="X419" s="215"/>
      <c r="Y419" s="215"/>
      <c r="Z419" s="215"/>
      <c r="AA419" s="189"/>
      <c r="AB419" s="189"/>
      <c r="AC419" s="189"/>
      <c r="AD419" s="189"/>
      <c r="AE419" s="189"/>
      <c r="AF419" s="189"/>
      <c r="AG419" s="185"/>
      <c r="AH419" s="189"/>
      <c r="AI419" s="189"/>
      <c r="AJ419" s="178"/>
      <c r="AK419" s="178"/>
      <c r="AL419" s="178"/>
      <c r="AM419" s="178"/>
      <c r="AN419" s="178"/>
      <c r="AO419" s="178"/>
      <c r="AP419" s="178"/>
      <c r="AQ419" s="178"/>
      <c r="AR419" s="178"/>
    </row>
    <row r="420" spans="1:44" ht="15.75" x14ac:dyDescent="0.25">
      <c r="A420" s="166" t="s">
        <v>467</v>
      </c>
      <c r="B420" s="164"/>
      <c r="C420" s="164"/>
      <c r="D420" s="164"/>
      <c r="E420" s="164"/>
      <c r="F420" s="164"/>
      <c r="N420" s="78" t="s">
        <v>901</v>
      </c>
      <c r="O420" s="187"/>
      <c r="P420" s="239"/>
      <c r="Q420" s="200"/>
      <c r="R420" s="200"/>
      <c r="S420" s="200"/>
      <c r="T420" s="200"/>
      <c r="U420" s="200"/>
      <c r="V420" s="100"/>
      <c r="W420" s="215"/>
      <c r="X420" s="215"/>
      <c r="Y420" s="215"/>
      <c r="Z420" s="215"/>
      <c r="AA420" s="189"/>
      <c r="AB420" s="189"/>
      <c r="AC420" s="189"/>
      <c r="AD420" s="189"/>
      <c r="AE420" s="189"/>
      <c r="AF420" s="189"/>
      <c r="AG420" s="185"/>
      <c r="AH420" s="189"/>
      <c r="AI420" s="189"/>
      <c r="AJ420" s="178"/>
      <c r="AK420" s="178"/>
      <c r="AL420" s="178"/>
      <c r="AM420" s="178"/>
      <c r="AN420" s="178"/>
      <c r="AO420" s="178"/>
      <c r="AP420" s="178"/>
      <c r="AQ420" s="178"/>
      <c r="AR420" s="178"/>
    </row>
    <row r="421" spans="1:44" ht="15.75" x14ac:dyDescent="0.25">
      <c r="A421" s="166" t="s">
        <v>468</v>
      </c>
      <c r="B421" s="164"/>
      <c r="C421" s="164"/>
      <c r="D421" s="164"/>
      <c r="E421" s="164"/>
      <c r="F421" s="164"/>
      <c r="N421" s="78" t="s">
        <v>902</v>
      </c>
      <c r="O421" s="187"/>
      <c r="P421" s="239"/>
      <c r="Q421" s="200"/>
      <c r="R421" s="200"/>
      <c r="S421" s="200"/>
      <c r="T421" s="200"/>
      <c r="U421" s="200"/>
      <c r="V421" s="100"/>
      <c r="W421" s="221"/>
      <c r="X421" s="188"/>
      <c r="Y421" s="189"/>
      <c r="Z421" s="189"/>
      <c r="AA421" s="189"/>
      <c r="AB421" s="189"/>
      <c r="AC421" s="189"/>
      <c r="AD421" s="189"/>
      <c r="AE421" s="189"/>
      <c r="AF421" s="189"/>
      <c r="AG421" s="185"/>
      <c r="AH421" s="189"/>
      <c r="AI421" s="189"/>
      <c r="AJ421" s="178"/>
      <c r="AK421" s="178"/>
      <c r="AL421" s="178"/>
      <c r="AM421" s="178"/>
      <c r="AN421" s="178"/>
      <c r="AO421" s="178"/>
      <c r="AP421" s="178"/>
      <c r="AQ421" s="178"/>
      <c r="AR421" s="178"/>
    </row>
    <row r="422" spans="1:44" ht="12.75" customHeight="1" x14ac:dyDescent="0.2">
      <c r="A422" s="166" t="s">
        <v>469</v>
      </c>
      <c r="B422" s="164"/>
      <c r="C422" s="164"/>
      <c r="D422" s="164"/>
      <c r="E422" s="164"/>
      <c r="F422" s="164"/>
      <c r="N422" s="76" t="s">
        <v>903</v>
      </c>
      <c r="O422" s="76"/>
      <c r="P422" s="186"/>
      <c r="Q422" s="186"/>
      <c r="R422" s="186"/>
      <c r="S422" s="186"/>
      <c r="T422" s="186"/>
      <c r="U422" s="186"/>
      <c r="V422" s="186"/>
      <c r="W422" s="186"/>
      <c r="X422" s="186"/>
      <c r="Y422" s="186"/>
      <c r="Z422" s="186"/>
      <c r="AA422" s="186"/>
      <c r="AB422" s="186"/>
      <c r="AC422" s="186"/>
      <c r="AD422" s="186"/>
      <c r="AE422" s="186"/>
      <c r="AF422" s="186"/>
      <c r="AG422" s="185"/>
      <c r="AH422" s="185"/>
      <c r="AI422" s="185"/>
    </row>
    <row r="423" spans="1:44" ht="15.75" x14ac:dyDescent="0.25">
      <c r="A423" s="166" t="s">
        <v>470</v>
      </c>
      <c r="B423" s="164"/>
      <c r="C423" s="164"/>
      <c r="D423" s="164"/>
      <c r="E423" s="164"/>
      <c r="F423" s="164"/>
      <c r="N423" s="78" t="s">
        <v>904</v>
      </c>
      <c r="O423" s="187"/>
      <c r="P423" s="200"/>
      <c r="Q423" s="200"/>
      <c r="R423" s="200"/>
      <c r="S423" s="200"/>
      <c r="T423" s="200"/>
      <c r="U423" s="200"/>
      <c r="V423" s="100"/>
      <c r="W423" s="185"/>
      <c r="X423" s="185"/>
      <c r="Y423" s="185"/>
      <c r="Z423" s="185"/>
      <c r="AA423" s="185"/>
      <c r="AB423" s="185"/>
      <c r="AC423" s="185"/>
      <c r="AD423" s="185"/>
      <c r="AE423" s="185"/>
      <c r="AF423" s="185"/>
      <c r="AG423" s="185"/>
      <c r="AH423" s="185"/>
      <c r="AI423" s="185"/>
    </row>
    <row r="424" spans="1:44" ht="15.75" x14ac:dyDescent="0.25">
      <c r="A424" s="166" t="s">
        <v>471</v>
      </c>
      <c r="B424" s="164"/>
      <c r="C424" s="164"/>
      <c r="D424" s="164"/>
      <c r="E424" s="164"/>
      <c r="F424" s="164"/>
      <c r="N424" s="78" t="s">
        <v>905</v>
      </c>
      <c r="O424" s="187"/>
      <c r="P424" s="200"/>
      <c r="Q424" s="200"/>
      <c r="R424" s="200"/>
      <c r="S424" s="200"/>
      <c r="T424" s="200"/>
      <c r="U424" s="200"/>
      <c r="V424" s="100"/>
      <c r="W424" s="177"/>
      <c r="X424" s="177"/>
      <c r="Y424" s="177"/>
      <c r="Z424" s="177"/>
      <c r="AA424" s="177"/>
      <c r="AB424" s="177"/>
      <c r="AC424" s="177"/>
      <c r="AD424" s="177"/>
      <c r="AE424" s="177"/>
      <c r="AF424" s="177"/>
      <c r="AG424" s="185"/>
      <c r="AH424" s="177"/>
      <c r="AI424" s="177"/>
      <c r="AJ424" s="177"/>
      <c r="AK424" s="177"/>
      <c r="AL424" s="177"/>
      <c r="AM424" s="177"/>
      <c r="AN424" s="177"/>
      <c r="AO424" s="177"/>
      <c r="AP424" s="177"/>
      <c r="AQ424" s="177"/>
      <c r="AR424" s="177"/>
    </row>
    <row r="425" spans="1:44" ht="15.75" x14ac:dyDescent="0.25">
      <c r="A425" s="166" t="s">
        <v>472</v>
      </c>
      <c r="B425" s="164"/>
      <c r="C425" s="164"/>
      <c r="D425" s="164"/>
      <c r="E425" s="164"/>
      <c r="F425" s="164"/>
      <c r="N425" s="78" t="s">
        <v>906</v>
      </c>
      <c r="O425" s="187"/>
      <c r="P425" s="200"/>
      <c r="Q425" s="200"/>
      <c r="R425" s="200"/>
      <c r="S425" s="200"/>
      <c r="T425" s="200"/>
      <c r="U425" s="200"/>
      <c r="V425" s="100"/>
      <c r="W425" s="189"/>
      <c r="X425" s="189"/>
      <c r="Y425" s="189"/>
      <c r="Z425" s="189"/>
      <c r="AA425" s="189"/>
      <c r="AB425" s="189"/>
      <c r="AC425" s="189"/>
      <c r="AD425" s="189"/>
      <c r="AE425" s="189"/>
      <c r="AF425" s="189"/>
      <c r="AG425" s="185"/>
      <c r="AH425" s="189"/>
      <c r="AI425" s="189"/>
      <c r="AJ425" s="189"/>
      <c r="AK425" s="178"/>
      <c r="AL425" s="178"/>
      <c r="AM425" s="178"/>
      <c r="AN425" s="178"/>
      <c r="AO425" s="178"/>
      <c r="AP425" s="178"/>
      <c r="AQ425" s="178"/>
      <c r="AR425" s="178"/>
    </row>
    <row r="426" spans="1:44" ht="15.75" x14ac:dyDescent="0.25">
      <c r="A426" s="166" t="s">
        <v>473</v>
      </c>
      <c r="B426" s="164"/>
      <c r="C426" s="164"/>
      <c r="D426" s="164"/>
      <c r="E426" s="164"/>
      <c r="F426" s="164"/>
      <c r="N426" s="86" t="s">
        <v>907</v>
      </c>
      <c r="O426" s="78"/>
      <c r="P426" s="200"/>
      <c r="Q426" s="200"/>
      <c r="R426" s="200"/>
      <c r="S426" s="200"/>
      <c r="T426" s="200"/>
      <c r="U426" s="261"/>
      <c r="V426" s="100"/>
      <c r="W426" s="177"/>
      <c r="X426" s="177"/>
      <c r="Y426" s="177"/>
      <c r="Z426" s="177"/>
      <c r="AA426" s="177"/>
      <c r="AB426" s="177"/>
      <c r="AC426" s="177"/>
      <c r="AD426" s="189"/>
      <c r="AE426" s="189"/>
      <c r="AF426" s="189"/>
      <c r="AG426" s="185"/>
      <c r="AH426" s="189"/>
      <c r="AI426" s="189"/>
      <c r="AJ426" s="247"/>
      <c r="AK426" s="218"/>
      <c r="AL426" s="218"/>
      <c r="AM426" s="218"/>
      <c r="AN426" s="218"/>
      <c r="AO426" s="218"/>
      <c r="AP426" s="218"/>
      <c r="AQ426" s="218"/>
      <c r="AR426" s="218"/>
    </row>
    <row r="427" spans="1:44" ht="15.75" x14ac:dyDescent="0.25">
      <c r="A427" s="166" t="s">
        <v>474</v>
      </c>
      <c r="B427" s="164"/>
      <c r="C427" s="164"/>
      <c r="D427" s="164"/>
      <c r="E427" s="164"/>
      <c r="F427" s="164"/>
      <c r="N427" s="78" t="s">
        <v>887</v>
      </c>
      <c r="O427" s="187"/>
      <c r="P427" s="200"/>
      <c r="Q427" s="200"/>
      <c r="R427" s="200"/>
      <c r="S427" s="200"/>
      <c r="T427" s="200"/>
      <c r="U427" s="261"/>
      <c r="V427" s="100"/>
      <c r="W427" s="100"/>
      <c r="X427" s="100"/>
      <c r="Y427" s="100"/>
      <c r="Z427" s="100"/>
      <c r="AA427" s="185"/>
      <c r="AB427" s="185"/>
      <c r="AC427" s="185"/>
      <c r="AD427" s="185"/>
      <c r="AE427" s="185"/>
      <c r="AF427" s="185"/>
      <c r="AG427" s="185"/>
      <c r="AH427" s="185"/>
      <c r="AI427" s="185"/>
      <c r="AO427" s="189"/>
      <c r="AP427" s="189"/>
      <c r="AQ427" s="189"/>
      <c r="AR427" s="178"/>
    </row>
    <row r="428" spans="1:44" ht="15.75" x14ac:dyDescent="0.25">
      <c r="A428" s="166" t="s">
        <v>475</v>
      </c>
      <c r="B428" s="164"/>
      <c r="C428" s="164"/>
      <c r="D428" s="164"/>
      <c r="E428" s="164"/>
      <c r="F428" s="164"/>
      <c r="N428" s="80" t="s">
        <v>908</v>
      </c>
      <c r="O428" s="80"/>
      <c r="P428" s="207"/>
      <c r="Q428" s="100"/>
      <c r="R428" s="100"/>
      <c r="S428" s="100"/>
      <c r="T428" s="100"/>
      <c r="U428" s="100"/>
      <c r="V428" s="100"/>
      <c r="W428" s="100"/>
      <c r="X428" s="100"/>
      <c r="Y428" s="100"/>
      <c r="Z428" s="100"/>
      <c r="AA428" s="185"/>
      <c r="AB428" s="185"/>
      <c r="AC428" s="185"/>
      <c r="AD428" s="185"/>
      <c r="AE428" s="185"/>
      <c r="AF428" s="185"/>
      <c r="AG428" s="185"/>
      <c r="AH428" s="185"/>
      <c r="AI428" s="185"/>
      <c r="AO428" s="222"/>
      <c r="AP428" s="222"/>
      <c r="AQ428" s="222"/>
      <c r="AR428" s="178"/>
    </row>
    <row r="429" spans="1:44" ht="15.75" x14ac:dyDescent="0.25">
      <c r="A429" s="166" t="s">
        <v>476</v>
      </c>
      <c r="B429" s="164"/>
      <c r="C429" s="164"/>
      <c r="D429" s="164"/>
      <c r="E429" s="164"/>
      <c r="F429" s="164"/>
      <c r="N429" s="78" t="s">
        <v>909</v>
      </c>
      <c r="O429" s="187"/>
      <c r="P429" s="239"/>
      <c r="Q429" s="100"/>
      <c r="R429" s="100"/>
      <c r="S429" s="100"/>
      <c r="T429" s="100"/>
      <c r="U429" s="100"/>
      <c r="V429" s="100"/>
      <c r="W429" s="100"/>
      <c r="X429" s="100"/>
      <c r="Y429" s="100"/>
      <c r="Z429" s="100"/>
      <c r="AA429" s="185"/>
      <c r="AB429" s="185"/>
      <c r="AC429" s="185"/>
      <c r="AD429" s="185"/>
      <c r="AE429" s="185"/>
      <c r="AF429" s="185"/>
      <c r="AG429" s="185"/>
      <c r="AH429" s="185"/>
      <c r="AI429" s="185"/>
      <c r="AO429" s="222"/>
      <c r="AP429" s="222"/>
      <c r="AQ429" s="222"/>
      <c r="AR429" s="178"/>
    </row>
    <row r="430" spans="1:44" ht="15.75" x14ac:dyDescent="0.25">
      <c r="A430" s="166" t="s">
        <v>477</v>
      </c>
      <c r="B430" s="164"/>
      <c r="C430" s="164"/>
      <c r="D430" s="164"/>
      <c r="E430" s="164"/>
      <c r="F430" s="164"/>
      <c r="N430" s="78" t="s">
        <v>910</v>
      </c>
      <c r="O430" s="187"/>
      <c r="P430" s="239"/>
      <c r="Q430" s="100"/>
      <c r="R430" s="100"/>
      <c r="S430" s="100"/>
      <c r="T430" s="100"/>
      <c r="U430" s="100"/>
      <c r="V430" s="100"/>
      <c r="W430" s="100"/>
      <c r="X430" s="100"/>
      <c r="Y430" s="100"/>
      <c r="Z430" s="100"/>
      <c r="AA430" s="185"/>
      <c r="AB430" s="185"/>
      <c r="AC430" s="185"/>
      <c r="AD430" s="185"/>
      <c r="AE430" s="185"/>
      <c r="AF430" s="185"/>
      <c r="AG430" s="185"/>
      <c r="AH430" s="185"/>
      <c r="AI430" s="185"/>
      <c r="AO430" s="222"/>
      <c r="AP430" s="222"/>
      <c r="AQ430" s="222"/>
      <c r="AR430" s="178"/>
    </row>
    <row r="431" spans="1:44" ht="15.75" x14ac:dyDescent="0.25">
      <c r="A431" s="166" t="s">
        <v>478</v>
      </c>
      <c r="B431" s="164"/>
      <c r="C431" s="164"/>
      <c r="D431" s="164"/>
      <c r="E431" s="164"/>
      <c r="F431" s="164"/>
      <c r="N431" s="78" t="s">
        <v>911</v>
      </c>
      <c r="O431" s="187"/>
      <c r="P431" s="239"/>
      <c r="Q431" s="100"/>
      <c r="R431" s="100"/>
      <c r="S431" s="100"/>
      <c r="T431" s="100"/>
      <c r="U431" s="100"/>
      <c r="V431" s="100"/>
      <c r="W431" s="100"/>
      <c r="X431" s="100"/>
      <c r="Y431" s="100"/>
      <c r="Z431" s="100"/>
      <c r="AA431" s="185"/>
      <c r="AB431" s="185"/>
      <c r="AC431" s="185"/>
      <c r="AD431" s="185"/>
      <c r="AE431" s="185"/>
      <c r="AF431" s="185"/>
      <c r="AG431" s="185"/>
      <c r="AH431" s="185"/>
      <c r="AI431" s="185"/>
      <c r="AO431" s="262"/>
      <c r="AP431" s="262"/>
      <c r="AQ431" s="222"/>
      <c r="AR431" s="178"/>
    </row>
    <row r="432" spans="1:44" ht="15.75" x14ac:dyDescent="0.25">
      <c r="A432" s="166" t="s">
        <v>479</v>
      </c>
      <c r="B432" s="164"/>
      <c r="C432" s="164"/>
      <c r="D432" s="164"/>
      <c r="E432" s="164"/>
      <c r="F432" s="164"/>
      <c r="N432" s="187"/>
      <c r="O432" s="82"/>
      <c r="P432" s="263"/>
      <c r="Q432" s="263"/>
      <c r="R432" s="100"/>
      <c r="S432" s="100"/>
      <c r="T432" s="100"/>
      <c r="U432" s="100"/>
      <c r="V432" s="100"/>
      <c r="W432" s="100"/>
      <c r="X432" s="100"/>
      <c r="Y432" s="100"/>
      <c r="Z432" s="100"/>
      <c r="AA432" s="100"/>
      <c r="AB432" s="185"/>
      <c r="AC432" s="185"/>
      <c r="AD432" s="185"/>
      <c r="AE432" s="185"/>
      <c r="AF432" s="185"/>
      <c r="AG432" s="185"/>
      <c r="AH432" s="185"/>
      <c r="AI432" s="185"/>
      <c r="AO432" s="262"/>
      <c r="AP432" s="262"/>
      <c r="AQ432" s="262"/>
      <c r="AR432" s="178"/>
    </row>
    <row r="433" spans="1:44" ht="15.75" x14ac:dyDescent="0.25">
      <c r="A433" s="166" t="s">
        <v>480</v>
      </c>
      <c r="B433" s="164"/>
      <c r="C433" s="164"/>
      <c r="D433" s="164"/>
      <c r="E433" s="164"/>
      <c r="F433" s="164"/>
      <c r="N433" s="187"/>
      <c r="O433" s="84"/>
      <c r="P433" s="221"/>
      <c r="Q433" s="221"/>
      <c r="R433" s="185"/>
      <c r="S433" s="185"/>
      <c r="T433" s="185"/>
      <c r="U433" s="185"/>
      <c r="V433" s="185"/>
      <c r="W433" s="185"/>
      <c r="X433" s="100"/>
      <c r="Y433" s="100"/>
      <c r="Z433" s="100"/>
      <c r="AA433" s="100"/>
      <c r="AB433" s="185"/>
      <c r="AC433" s="185"/>
      <c r="AD433" s="185"/>
      <c r="AE433" s="185"/>
      <c r="AF433" s="185"/>
      <c r="AG433" s="185"/>
      <c r="AH433" s="189"/>
      <c r="AI433" s="189"/>
      <c r="AJ433" s="178"/>
      <c r="AK433" s="264"/>
      <c r="AL433" s="262"/>
      <c r="AM433" s="262"/>
      <c r="AN433" s="262"/>
      <c r="AO433" s="262"/>
      <c r="AP433" s="262"/>
      <c r="AQ433" s="262"/>
      <c r="AR433" s="262"/>
    </row>
    <row r="434" spans="1:44" ht="15.75" x14ac:dyDescent="0.25">
      <c r="A434" s="166" t="s">
        <v>481</v>
      </c>
      <c r="B434" s="164"/>
      <c r="C434" s="164"/>
      <c r="D434" s="164"/>
      <c r="E434" s="164"/>
      <c r="F434" s="164"/>
      <c r="N434" s="187"/>
      <c r="O434" s="187"/>
      <c r="P434" s="185"/>
      <c r="Q434" s="185"/>
      <c r="R434" s="185"/>
      <c r="S434" s="185"/>
      <c r="T434" s="185"/>
      <c r="U434" s="185"/>
      <c r="V434" s="185"/>
      <c r="W434" s="185"/>
      <c r="X434" s="100"/>
      <c r="Y434" s="100"/>
      <c r="Z434" s="100"/>
      <c r="AA434" s="100"/>
      <c r="AB434" s="185"/>
      <c r="AC434" s="185"/>
      <c r="AD434" s="185"/>
      <c r="AE434" s="185"/>
      <c r="AF434" s="185"/>
      <c r="AG434" s="185"/>
      <c r="AH434" s="189"/>
      <c r="AI434" s="189"/>
      <c r="AJ434" s="178"/>
      <c r="AK434" s="264"/>
      <c r="AL434" s="262"/>
      <c r="AM434" s="262"/>
      <c r="AN434" s="262"/>
      <c r="AO434" s="262"/>
      <c r="AP434" s="262"/>
      <c r="AQ434" s="262"/>
      <c r="AR434" s="262"/>
    </row>
    <row r="435" spans="1:44" ht="15.75" x14ac:dyDescent="0.25">
      <c r="A435" s="166" t="s">
        <v>482</v>
      </c>
      <c r="B435" s="164"/>
      <c r="C435" s="164"/>
      <c r="D435" s="164"/>
      <c r="E435" s="164"/>
      <c r="F435" s="164"/>
      <c r="N435" s="187"/>
      <c r="O435" s="187"/>
      <c r="P435" s="185"/>
      <c r="Q435" s="185"/>
      <c r="R435" s="185"/>
      <c r="S435" s="185"/>
      <c r="T435" s="185"/>
      <c r="U435" s="185"/>
      <c r="V435" s="185"/>
      <c r="W435" s="185"/>
      <c r="X435" s="200"/>
      <c r="Y435" s="200"/>
      <c r="Z435" s="100"/>
      <c r="AA435" s="100"/>
      <c r="AB435" s="185"/>
      <c r="AC435" s="185"/>
      <c r="AD435" s="185"/>
      <c r="AE435" s="185"/>
      <c r="AF435" s="185"/>
      <c r="AG435" s="185"/>
      <c r="AH435" s="189"/>
      <c r="AI435" s="189"/>
      <c r="AJ435" s="178"/>
      <c r="AK435" s="265"/>
      <c r="AL435" s="262"/>
      <c r="AM435" s="262"/>
      <c r="AN435" s="262"/>
      <c r="AO435" s="262"/>
      <c r="AP435" s="262"/>
      <c r="AQ435" s="262"/>
      <c r="AR435" s="262"/>
    </row>
    <row r="436" spans="1:44" ht="15.75" x14ac:dyDescent="0.25">
      <c r="A436" s="166" t="s">
        <v>483</v>
      </c>
      <c r="B436" s="164"/>
      <c r="C436" s="164"/>
      <c r="D436" s="164"/>
      <c r="E436" s="164"/>
      <c r="F436" s="164"/>
      <c r="N436" s="187"/>
      <c r="O436" s="187"/>
      <c r="P436" s="185"/>
      <c r="Q436" s="185"/>
      <c r="R436" s="185"/>
      <c r="S436" s="185"/>
      <c r="T436" s="185"/>
      <c r="U436" s="185"/>
      <c r="V436" s="185"/>
      <c r="W436" s="185"/>
      <c r="X436" s="200"/>
      <c r="Y436" s="200"/>
      <c r="Z436" s="100"/>
      <c r="AA436" s="100"/>
      <c r="AB436" s="185"/>
      <c r="AC436" s="185"/>
      <c r="AD436" s="185"/>
      <c r="AE436" s="185"/>
      <c r="AF436" s="185"/>
      <c r="AG436" s="185"/>
      <c r="AH436" s="189"/>
      <c r="AI436" s="189"/>
      <c r="AJ436" s="178"/>
      <c r="AK436" s="264"/>
      <c r="AL436" s="262"/>
      <c r="AM436" s="262"/>
      <c r="AN436" s="262"/>
      <c r="AO436" s="262"/>
      <c r="AP436" s="262"/>
      <c r="AQ436" s="262"/>
      <c r="AR436" s="262"/>
    </row>
    <row r="437" spans="1:44" ht="15.75" x14ac:dyDescent="0.25">
      <c r="A437" s="166" t="s">
        <v>484</v>
      </c>
      <c r="B437" s="164"/>
      <c r="C437" s="164"/>
      <c r="D437" s="164"/>
      <c r="E437" s="164"/>
      <c r="F437" s="164"/>
      <c r="N437" s="187"/>
      <c r="O437" s="187"/>
      <c r="P437" s="185"/>
      <c r="Q437" s="185"/>
      <c r="R437" s="185"/>
      <c r="S437" s="185"/>
      <c r="T437" s="185"/>
      <c r="U437" s="185"/>
      <c r="V437" s="185"/>
      <c r="W437" s="185"/>
      <c r="X437" s="200"/>
      <c r="Y437" s="200"/>
      <c r="Z437" s="100"/>
      <c r="AA437" s="100"/>
      <c r="AB437" s="185"/>
      <c r="AC437" s="185"/>
      <c r="AD437" s="185"/>
      <c r="AE437" s="185"/>
      <c r="AF437" s="185"/>
      <c r="AG437" s="185"/>
      <c r="AH437" s="189"/>
      <c r="AI437" s="189"/>
      <c r="AJ437" s="178"/>
      <c r="AK437" s="178"/>
      <c r="AL437" s="222"/>
      <c r="AM437" s="222"/>
      <c r="AN437" s="222"/>
      <c r="AO437" s="222"/>
      <c r="AP437" s="222"/>
      <c r="AQ437" s="222"/>
      <c r="AR437" s="178"/>
    </row>
    <row r="438" spans="1:44" ht="15.75" x14ac:dyDescent="0.25">
      <c r="A438" s="166" t="s">
        <v>485</v>
      </c>
      <c r="B438" s="164"/>
      <c r="C438" s="164"/>
      <c r="D438" s="164"/>
      <c r="E438" s="164"/>
      <c r="F438" s="164"/>
      <c r="N438" s="187"/>
      <c r="O438" s="187"/>
      <c r="P438" s="185"/>
      <c r="Q438" s="185"/>
      <c r="R438" s="185"/>
      <c r="S438" s="185"/>
      <c r="T438" s="185"/>
      <c r="U438" s="185"/>
      <c r="V438" s="185"/>
      <c r="W438" s="185"/>
      <c r="X438" s="100"/>
      <c r="Y438" s="100"/>
      <c r="Z438" s="100"/>
      <c r="AA438" s="100"/>
      <c r="AB438" s="185"/>
      <c r="AC438" s="185"/>
      <c r="AD438" s="185"/>
      <c r="AE438" s="185"/>
      <c r="AF438" s="185"/>
      <c r="AG438" s="185"/>
      <c r="AH438" s="185"/>
      <c r="AI438" s="185"/>
    </row>
    <row r="439" spans="1:44" ht="15.75" x14ac:dyDescent="0.25">
      <c r="A439" s="166" t="s">
        <v>486</v>
      </c>
      <c r="B439" s="164"/>
      <c r="C439" s="164"/>
      <c r="D439" s="164"/>
      <c r="E439" s="164"/>
      <c r="F439" s="164"/>
      <c r="N439" s="187"/>
      <c r="O439" s="187"/>
      <c r="P439" s="185"/>
      <c r="Q439" s="185"/>
      <c r="R439" s="185"/>
      <c r="S439" s="185"/>
      <c r="T439" s="185"/>
      <c r="U439" s="185"/>
      <c r="V439" s="185"/>
      <c r="W439" s="185"/>
      <c r="X439" s="100"/>
      <c r="Y439" s="100"/>
      <c r="Z439" s="100"/>
      <c r="AA439" s="100"/>
      <c r="AB439" s="185"/>
      <c r="AC439" s="185"/>
      <c r="AD439" s="185"/>
      <c r="AE439" s="185"/>
      <c r="AF439" s="185"/>
      <c r="AG439" s="185"/>
      <c r="AH439" s="185"/>
      <c r="AI439" s="185"/>
    </row>
    <row r="440" spans="1:44" ht="15.75" x14ac:dyDescent="0.25">
      <c r="A440" s="166" t="s">
        <v>487</v>
      </c>
      <c r="B440" s="164"/>
      <c r="C440" s="164"/>
      <c r="D440" s="164"/>
      <c r="E440" s="164"/>
      <c r="F440" s="164"/>
      <c r="N440" s="187"/>
      <c r="O440" s="187"/>
      <c r="P440" s="185"/>
      <c r="Q440" s="185"/>
      <c r="R440" s="185"/>
      <c r="S440" s="185"/>
      <c r="T440" s="185"/>
      <c r="U440" s="185"/>
      <c r="V440" s="185"/>
      <c r="W440" s="185"/>
      <c r="X440" s="100"/>
      <c r="Y440" s="100"/>
      <c r="Z440" s="100"/>
      <c r="AA440" s="100"/>
      <c r="AB440" s="185"/>
      <c r="AC440" s="185"/>
      <c r="AD440" s="185"/>
      <c r="AE440" s="185"/>
      <c r="AF440" s="185"/>
      <c r="AG440" s="185"/>
      <c r="AH440" s="185"/>
      <c r="AI440" s="185"/>
    </row>
    <row r="441" spans="1:44" ht="15.75" x14ac:dyDescent="0.25">
      <c r="A441" s="166" t="s">
        <v>488</v>
      </c>
      <c r="B441" s="164"/>
      <c r="C441" s="164"/>
      <c r="D441" s="164"/>
      <c r="E441" s="164"/>
      <c r="F441" s="164"/>
      <c r="N441" s="187"/>
      <c r="O441" s="187"/>
      <c r="P441" s="185"/>
      <c r="Q441" s="185"/>
      <c r="R441" s="185"/>
      <c r="S441" s="185"/>
      <c r="T441" s="185"/>
      <c r="U441" s="185"/>
      <c r="V441" s="185"/>
      <c r="W441" s="185"/>
      <c r="X441" s="100"/>
      <c r="Y441" s="100"/>
      <c r="Z441" s="100"/>
      <c r="AA441" s="100"/>
      <c r="AB441" s="185"/>
      <c r="AC441" s="185"/>
      <c r="AD441" s="185"/>
      <c r="AE441" s="185"/>
      <c r="AF441" s="185"/>
      <c r="AG441" s="185"/>
      <c r="AH441" s="185"/>
      <c r="AI441" s="185"/>
    </row>
    <row r="442" spans="1:44" ht="15.75" x14ac:dyDescent="0.25">
      <c r="A442" s="166" t="s">
        <v>489</v>
      </c>
      <c r="B442" s="164"/>
      <c r="C442" s="164"/>
      <c r="D442" s="164"/>
      <c r="E442" s="164"/>
      <c r="F442" s="164"/>
      <c r="N442" s="187"/>
      <c r="O442" s="187"/>
      <c r="P442" s="185"/>
      <c r="Q442" s="185"/>
      <c r="R442" s="185"/>
      <c r="S442" s="185"/>
      <c r="T442" s="185"/>
      <c r="U442" s="185"/>
      <c r="V442" s="185"/>
      <c r="W442" s="185"/>
      <c r="X442" s="100"/>
      <c r="Y442" s="100"/>
      <c r="Z442" s="100"/>
      <c r="AA442" s="100"/>
      <c r="AB442" s="185"/>
      <c r="AC442" s="185"/>
      <c r="AD442" s="185"/>
      <c r="AE442" s="185"/>
      <c r="AF442" s="185"/>
      <c r="AG442" s="185"/>
      <c r="AH442" s="185"/>
      <c r="AI442" s="185"/>
    </row>
    <row r="443" spans="1:44" ht="15.75" x14ac:dyDescent="0.25">
      <c r="A443" s="166" t="s">
        <v>490</v>
      </c>
      <c r="B443" s="164"/>
      <c r="C443" s="164"/>
      <c r="D443" s="164"/>
      <c r="E443" s="164"/>
      <c r="F443" s="164"/>
      <c r="N443" s="187"/>
      <c r="O443" s="187"/>
      <c r="P443" s="185"/>
      <c r="Q443" s="185"/>
      <c r="R443" s="185"/>
      <c r="S443" s="185"/>
      <c r="T443" s="185"/>
      <c r="U443" s="185"/>
      <c r="V443" s="185"/>
      <c r="W443" s="185"/>
      <c r="X443" s="100"/>
      <c r="Y443" s="100"/>
      <c r="Z443" s="100"/>
      <c r="AA443" s="100"/>
      <c r="AB443" s="185"/>
      <c r="AC443" s="185"/>
      <c r="AD443" s="185"/>
      <c r="AE443" s="185"/>
      <c r="AF443" s="185"/>
      <c r="AG443" s="185"/>
      <c r="AH443" s="185"/>
      <c r="AI443" s="185"/>
    </row>
    <row r="444" spans="1:44" ht="15.75" x14ac:dyDescent="0.25">
      <c r="A444" s="166" t="s">
        <v>491</v>
      </c>
      <c r="B444" s="164"/>
      <c r="C444" s="164"/>
      <c r="D444" s="164"/>
      <c r="E444" s="164"/>
      <c r="F444" s="164"/>
      <c r="N444" s="187"/>
      <c r="O444" s="187"/>
      <c r="P444" s="185"/>
      <c r="Q444" s="185"/>
      <c r="R444" s="185"/>
      <c r="S444" s="185"/>
      <c r="T444" s="185"/>
      <c r="U444" s="185"/>
      <c r="V444" s="185"/>
      <c r="W444" s="185"/>
      <c r="X444" s="100"/>
      <c r="Y444" s="100"/>
      <c r="Z444" s="100"/>
      <c r="AA444" s="100"/>
      <c r="AB444" s="185"/>
      <c r="AC444" s="185"/>
      <c r="AD444" s="185"/>
      <c r="AE444" s="185"/>
      <c r="AF444" s="185"/>
      <c r="AG444" s="185"/>
      <c r="AH444" s="185"/>
      <c r="AI444" s="185"/>
    </row>
    <row r="445" spans="1:44" ht="12.75" customHeight="1" x14ac:dyDescent="0.25">
      <c r="A445" s="166" t="s">
        <v>492</v>
      </c>
      <c r="B445" s="164"/>
      <c r="C445" s="164"/>
      <c r="D445" s="164"/>
      <c r="E445" s="164"/>
      <c r="F445" s="164"/>
      <c r="N445" s="187"/>
      <c r="O445" s="187"/>
      <c r="P445" s="185"/>
      <c r="Q445" s="185"/>
      <c r="R445" s="185"/>
      <c r="S445" s="185"/>
      <c r="T445" s="185"/>
      <c r="U445" s="185"/>
      <c r="V445" s="185"/>
      <c r="W445" s="185"/>
      <c r="X445" s="198"/>
      <c r="Y445" s="198"/>
      <c r="Z445" s="198"/>
      <c r="AA445" s="198"/>
      <c r="AB445" s="185"/>
      <c r="AC445" s="185"/>
      <c r="AD445" s="185"/>
      <c r="AE445" s="185"/>
      <c r="AF445" s="185"/>
      <c r="AG445" s="185"/>
      <c r="AH445" s="185"/>
      <c r="AI445" s="185"/>
    </row>
    <row r="446" spans="1:44" ht="15.75" x14ac:dyDescent="0.25">
      <c r="A446" s="166" t="s">
        <v>493</v>
      </c>
      <c r="B446" s="164"/>
      <c r="C446" s="164"/>
      <c r="D446" s="164"/>
      <c r="E446" s="164"/>
      <c r="F446" s="164"/>
      <c r="N446" s="266"/>
      <c r="O446" s="266"/>
      <c r="X446" s="100"/>
      <c r="Y446" s="100"/>
      <c r="Z446" s="100"/>
      <c r="AA446" s="100"/>
    </row>
    <row r="447" spans="1:44" ht="15.75" x14ac:dyDescent="0.25">
      <c r="A447" s="166" t="s">
        <v>494</v>
      </c>
      <c r="B447" s="164"/>
      <c r="C447" s="164"/>
      <c r="D447" s="164"/>
      <c r="E447" s="164"/>
      <c r="F447" s="164"/>
      <c r="N447" s="266"/>
      <c r="O447" s="266"/>
      <c r="X447" s="100"/>
      <c r="Y447" s="100"/>
      <c r="Z447" s="100"/>
      <c r="AA447" s="100"/>
    </row>
    <row r="448" spans="1:44" ht="15.75" x14ac:dyDescent="0.25">
      <c r="A448" s="166" t="s">
        <v>495</v>
      </c>
      <c r="B448" s="164"/>
      <c r="C448" s="164"/>
      <c r="D448" s="164"/>
      <c r="E448" s="164"/>
      <c r="F448" s="164"/>
      <c r="N448" s="266"/>
      <c r="O448" s="266"/>
      <c r="X448" s="100"/>
      <c r="Y448" s="100"/>
      <c r="Z448" s="100"/>
      <c r="AA448" s="100"/>
    </row>
    <row r="449" spans="1:27" ht="15.75" x14ac:dyDescent="0.25">
      <c r="A449" s="166" t="s">
        <v>496</v>
      </c>
      <c r="B449" s="164"/>
      <c r="C449" s="164"/>
      <c r="D449" s="164"/>
      <c r="E449" s="164"/>
      <c r="F449" s="164"/>
      <c r="N449" s="266"/>
      <c r="O449" s="266"/>
      <c r="X449" s="100"/>
      <c r="Y449" s="100"/>
      <c r="Z449" s="100"/>
      <c r="AA449" s="100"/>
    </row>
    <row r="450" spans="1:27" ht="15.75" x14ac:dyDescent="0.25">
      <c r="A450" s="166" t="s">
        <v>497</v>
      </c>
      <c r="B450" s="164"/>
      <c r="C450" s="164"/>
      <c r="D450" s="164"/>
      <c r="E450" s="164"/>
      <c r="F450" s="164"/>
      <c r="N450" s="266"/>
      <c r="O450" s="266"/>
      <c r="X450" s="100"/>
      <c r="Y450" s="100"/>
      <c r="Z450" s="100"/>
      <c r="AA450" s="100"/>
    </row>
    <row r="451" spans="1:27" ht="15.75" x14ac:dyDescent="0.25">
      <c r="A451" s="166" t="s">
        <v>498</v>
      </c>
      <c r="B451" s="164"/>
      <c r="C451" s="164"/>
      <c r="D451" s="164"/>
      <c r="E451" s="164"/>
      <c r="F451" s="164"/>
      <c r="N451" s="266"/>
      <c r="O451" s="266"/>
      <c r="X451" s="100"/>
      <c r="Y451" s="100"/>
      <c r="Z451" s="100"/>
      <c r="AA451" s="100"/>
    </row>
    <row r="452" spans="1:27" ht="15.75" x14ac:dyDescent="0.25">
      <c r="A452" s="166" t="s">
        <v>499</v>
      </c>
      <c r="B452" s="164"/>
      <c r="C452" s="164"/>
      <c r="D452" s="164"/>
      <c r="E452" s="164"/>
      <c r="F452" s="164"/>
      <c r="N452" s="266"/>
      <c r="O452" s="266"/>
      <c r="X452" s="100"/>
      <c r="Y452" s="100"/>
      <c r="Z452" s="100"/>
      <c r="AA452" s="100"/>
    </row>
    <row r="453" spans="1:27" ht="15.75" x14ac:dyDescent="0.25">
      <c r="A453" s="166" t="s">
        <v>500</v>
      </c>
      <c r="B453" s="164"/>
      <c r="C453" s="164"/>
      <c r="D453" s="164"/>
      <c r="E453" s="164"/>
      <c r="F453" s="164"/>
      <c r="N453" s="266"/>
      <c r="O453" s="266"/>
      <c r="X453" s="100"/>
      <c r="Y453" s="100"/>
      <c r="Z453" s="100"/>
      <c r="AA453" s="100"/>
    </row>
    <row r="454" spans="1:27" ht="15.75" x14ac:dyDescent="0.25">
      <c r="A454" s="166" t="s">
        <v>501</v>
      </c>
      <c r="B454" s="164"/>
      <c r="C454" s="164"/>
      <c r="D454" s="164"/>
      <c r="E454" s="164"/>
      <c r="F454" s="164"/>
      <c r="N454" s="266"/>
      <c r="O454" s="266"/>
      <c r="X454" s="100"/>
      <c r="Y454" s="100"/>
      <c r="Z454" s="100"/>
      <c r="AA454" s="100"/>
    </row>
    <row r="455" spans="1:27" ht="15.75" x14ac:dyDescent="0.25">
      <c r="A455" s="166" t="s">
        <v>502</v>
      </c>
      <c r="B455" s="164"/>
      <c r="C455" s="164"/>
      <c r="D455" s="164"/>
      <c r="E455" s="164"/>
      <c r="F455" s="164"/>
      <c r="N455" s="266"/>
      <c r="O455" s="266"/>
      <c r="X455" s="100"/>
      <c r="Y455" s="100"/>
      <c r="Z455" s="100"/>
      <c r="AA455" s="100"/>
    </row>
    <row r="456" spans="1:27" x14ac:dyDescent="0.2">
      <c r="A456" s="166" t="s">
        <v>503</v>
      </c>
      <c r="B456" s="164"/>
      <c r="C456" s="164"/>
      <c r="D456" s="164"/>
      <c r="E456" s="164"/>
      <c r="F456" s="164"/>
    </row>
    <row r="457" spans="1:27" x14ac:dyDescent="0.2">
      <c r="A457" s="166" t="s">
        <v>504</v>
      </c>
      <c r="B457" s="164"/>
      <c r="C457" s="164"/>
      <c r="D457" s="164"/>
      <c r="E457" s="164"/>
      <c r="F457" s="164"/>
    </row>
    <row r="458" spans="1:27" x14ac:dyDescent="0.2">
      <c r="A458" s="166" t="s">
        <v>505</v>
      </c>
      <c r="B458" s="164"/>
      <c r="C458" s="164"/>
      <c r="D458" s="164"/>
      <c r="E458" s="164"/>
      <c r="F458" s="164"/>
    </row>
    <row r="459" spans="1:27" x14ac:dyDescent="0.2">
      <c r="A459" s="166" t="s">
        <v>506</v>
      </c>
      <c r="B459" s="164"/>
      <c r="C459" s="164"/>
      <c r="D459" s="164"/>
      <c r="E459" s="164"/>
      <c r="F459" s="164"/>
    </row>
    <row r="460" spans="1:27" x14ac:dyDescent="0.2">
      <c r="A460" s="166" t="s">
        <v>507</v>
      </c>
      <c r="B460" s="164"/>
      <c r="C460" s="164"/>
      <c r="D460" s="164"/>
      <c r="E460" s="164"/>
      <c r="F460" s="164"/>
    </row>
    <row r="461" spans="1:27" x14ac:dyDescent="0.2">
      <c r="A461" s="166" t="s">
        <v>508</v>
      </c>
      <c r="B461" s="164"/>
      <c r="C461" s="164"/>
      <c r="D461" s="164"/>
      <c r="E461" s="164"/>
      <c r="F461" s="164"/>
    </row>
    <row r="462" spans="1:27" x14ac:dyDescent="0.2">
      <c r="A462" s="166" t="s">
        <v>509</v>
      </c>
      <c r="B462" s="164"/>
      <c r="C462" s="164"/>
      <c r="D462" s="164"/>
      <c r="E462" s="164"/>
      <c r="F462" s="164"/>
    </row>
    <row r="463" spans="1:27" x14ac:dyDescent="0.2">
      <c r="A463" s="166" t="s">
        <v>510</v>
      </c>
      <c r="B463" s="164"/>
      <c r="C463" s="164"/>
      <c r="D463" s="164"/>
      <c r="E463" s="164"/>
      <c r="F463" s="164"/>
    </row>
    <row r="464" spans="1:27" x14ac:dyDescent="0.2">
      <c r="A464" s="166" t="s">
        <v>511</v>
      </c>
      <c r="B464" s="164"/>
      <c r="C464" s="164"/>
      <c r="D464" s="164"/>
      <c r="E464" s="164"/>
      <c r="F464" s="164"/>
    </row>
    <row r="465" spans="1:6" x14ac:dyDescent="0.2">
      <c r="A465" s="166" t="s">
        <v>512</v>
      </c>
      <c r="B465" s="164"/>
      <c r="C465" s="164"/>
      <c r="D465" s="164"/>
      <c r="E465" s="164"/>
      <c r="F465" s="164"/>
    </row>
    <row r="466" spans="1:6" x14ac:dyDescent="0.2">
      <c r="A466" s="166" t="s">
        <v>513</v>
      </c>
      <c r="B466" s="164"/>
      <c r="C466" s="164"/>
      <c r="D466" s="164"/>
      <c r="E466" s="164"/>
      <c r="F466" s="164"/>
    </row>
    <row r="467" spans="1:6" x14ac:dyDescent="0.2">
      <c r="B467" s="164"/>
      <c r="C467" s="164"/>
      <c r="D467" s="164"/>
      <c r="E467" s="164"/>
      <c r="F467" s="164"/>
    </row>
    <row r="468" spans="1:6" x14ac:dyDescent="0.2">
      <c r="B468" s="164"/>
      <c r="C468" s="164"/>
      <c r="D468" s="164"/>
      <c r="E468" s="164"/>
      <c r="F468" s="164"/>
    </row>
    <row r="469" spans="1:6" x14ac:dyDescent="0.2">
      <c r="B469" s="164"/>
      <c r="C469" s="164"/>
      <c r="D469" s="164"/>
      <c r="E469" s="164"/>
      <c r="F469" s="164"/>
    </row>
    <row r="470" spans="1:6" x14ac:dyDescent="0.2">
      <c r="B470" s="164"/>
      <c r="C470" s="164"/>
      <c r="D470" s="164"/>
      <c r="E470" s="164"/>
      <c r="F470" s="164"/>
    </row>
    <row r="471" spans="1:6" x14ac:dyDescent="0.2">
      <c r="B471" s="164"/>
      <c r="C471" s="164"/>
      <c r="D471" s="164"/>
      <c r="E471" s="164"/>
      <c r="F471" s="164"/>
    </row>
    <row r="472" spans="1:6" x14ac:dyDescent="0.2">
      <c r="B472" s="164"/>
      <c r="C472" s="164"/>
      <c r="D472" s="164"/>
      <c r="E472" s="164"/>
      <c r="F472" s="164"/>
    </row>
    <row r="473" spans="1:6" x14ac:dyDescent="0.2">
      <c r="B473" s="164"/>
      <c r="C473" s="164"/>
      <c r="D473" s="164"/>
      <c r="E473" s="164"/>
      <c r="F473" s="164"/>
    </row>
    <row r="474" spans="1:6" x14ac:dyDescent="0.2">
      <c r="B474" s="164"/>
      <c r="C474" s="164"/>
      <c r="D474" s="164"/>
      <c r="E474" s="164"/>
      <c r="F474" s="164"/>
    </row>
    <row r="475" spans="1:6" x14ac:dyDescent="0.2">
      <c r="B475" s="164"/>
      <c r="C475" s="164"/>
      <c r="D475" s="164"/>
      <c r="E475" s="164"/>
      <c r="F475" s="164"/>
    </row>
    <row r="476" spans="1:6" x14ac:dyDescent="0.2">
      <c r="B476" s="164"/>
      <c r="C476" s="164"/>
      <c r="D476" s="164"/>
      <c r="E476" s="164"/>
      <c r="F476" s="164"/>
    </row>
    <row r="477" spans="1:6" x14ac:dyDescent="0.2">
      <c r="B477" s="164"/>
      <c r="C477" s="164"/>
      <c r="D477" s="164"/>
      <c r="E477" s="164"/>
      <c r="F477" s="164"/>
    </row>
    <row r="478" spans="1:6" x14ac:dyDescent="0.2">
      <c r="B478" s="164"/>
      <c r="C478" s="164"/>
      <c r="D478" s="164"/>
      <c r="E478" s="164"/>
      <c r="F478" s="164"/>
    </row>
    <row r="479" spans="1:6" x14ac:dyDescent="0.2">
      <c r="B479" s="164"/>
      <c r="C479" s="164"/>
      <c r="D479" s="164"/>
      <c r="E479" s="164"/>
      <c r="F479" s="164"/>
    </row>
    <row r="480" spans="1:6" x14ac:dyDescent="0.2">
      <c r="B480" s="164"/>
      <c r="C480" s="164"/>
      <c r="D480" s="164"/>
      <c r="E480" s="164"/>
      <c r="F480" s="164"/>
    </row>
    <row r="481" spans="2:6" x14ac:dyDescent="0.2">
      <c r="B481" s="164"/>
      <c r="C481" s="164"/>
      <c r="D481" s="164"/>
      <c r="E481" s="164"/>
      <c r="F481" s="164"/>
    </row>
    <row r="482" spans="2:6" x14ac:dyDescent="0.2">
      <c r="B482" s="164"/>
      <c r="C482" s="164"/>
      <c r="D482" s="164"/>
      <c r="E482" s="164"/>
      <c r="F482" s="164"/>
    </row>
    <row r="483" spans="2:6" x14ac:dyDescent="0.2">
      <c r="B483" s="164"/>
      <c r="C483" s="164"/>
      <c r="D483" s="164"/>
      <c r="E483" s="164"/>
      <c r="F483" s="164"/>
    </row>
    <row r="484" spans="2:6" x14ac:dyDescent="0.2">
      <c r="B484" s="164"/>
      <c r="C484" s="164"/>
      <c r="D484" s="164"/>
      <c r="E484" s="164"/>
      <c r="F484" s="164"/>
    </row>
    <row r="485" spans="2:6" x14ac:dyDescent="0.2">
      <c r="B485" s="164"/>
      <c r="C485" s="164"/>
      <c r="D485" s="164"/>
      <c r="E485" s="164"/>
      <c r="F485" s="164"/>
    </row>
    <row r="486" spans="2:6" x14ac:dyDescent="0.2">
      <c r="B486" s="164"/>
      <c r="C486" s="164"/>
      <c r="D486" s="164"/>
      <c r="E486" s="164"/>
      <c r="F486" s="164"/>
    </row>
    <row r="487" spans="2:6" x14ac:dyDescent="0.2">
      <c r="B487" s="164"/>
      <c r="C487" s="164"/>
      <c r="D487" s="164"/>
      <c r="E487" s="164"/>
      <c r="F487" s="164"/>
    </row>
    <row r="488" spans="2:6" x14ac:dyDescent="0.2">
      <c r="B488" s="164"/>
      <c r="C488" s="164"/>
      <c r="D488" s="164"/>
      <c r="E488" s="164"/>
      <c r="F488" s="164"/>
    </row>
    <row r="489" spans="2:6" x14ac:dyDescent="0.2">
      <c r="B489" s="164"/>
      <c r="C489" s="164"/>
      <c r="D489" s="164"/>
      <c r="E489" s="164"/>
      <c r="F489" s="164"/>
    </row>
    <row r="490" spans="2:6" x14ac:dyDescent="0.2">
      <c r="B490" s="164"/>
      <c r="C490" s="164"/>
      <c r="D490" s="164"/>
      <c r="E490" s="164"/>
      <c r="F490" s="164"/>
    </row>
    <row r="491" spans="2:6" x14ac:dyDescent="0.2">
      <c r="B491" s="164"/>
      <c r="C491" s="164"/>
      <c r="D491" s="164"/>
      <c r="E491" s="164"/>
      <c r="F491" s="164"/>
    </row>
    <row r="492" spans="2:6" x14ac:dyDescent="0.2">
      <c r="B492" s="164"/>
      <c r="C492" s="164"/>
      <c r="D492" s="164"/>
      <c r="E492" s="164"/>
      <c r="F492" s="164"/>
    </row>
    <row r="493" spans="2:6" x14ac:dyDescent="0.2">
      <c r="B493" s="164"/>
      <c r="C493" s="164"/>
      <c r="D493" s="164"/>
      <c r="E493" s="164"/>
      <c r="F493" s="164"/>
    </row>
    <row r="494" spans="2:6" x14ac:dyDescent="0.2">
      <c r="B494" s="164"/>
      <c r="C494" s="164"/>
      <c r="D494" s="164"/>
      <c r="E494" s="164"/>
      <c r="F494" s="164"/>
    </row>
    <row r="495" spans="2:6" x14ac:dyDescent="0.2">
      <c r="B495" s="164"/>
      <c r="C495" s="164"/>
      <c r="D495" s="164"/>
      <c r="E495" s="164"/>
      <c r="F495" s="164"/>
    </row>
    <row r="496" spans="2:6" x14ac:dyDescent="0.2">
      <c r="B496" s="164"/>
      <c r="C496" s="164"/>
      <c r="D496" s="164"/>
      <c r="E496" s="164"/>
      <c r="F496" s="164"/>
    </row>
    <row r="497" spans="2:6" x14ac:dyDescent="0.2">
      <c r="B497" s="164"/>
      <c r="C497" s="164"/>
      <c r="D497" s="164"/>
      <c r="E497" s="164"/>
      <c r="F497" s="164"/>
    </row>
    <row r="498" spans="2:6" x14ac:dyDescent="0.2">
      <c r="B498" s="164"/>
      <c r="C498" s="164"/>
      <c r="D498" s="164"/>
      <c r="E498" s="164"/>
      <c r="F498" s="164"/>
    </row>
    <row r="499" spans="2:6" x14ac:dyDescent="0.2">
      <c r="B499" s="164"/>
      <c r="C499" s="164"/>
      <c r="D499" s="164"/>
      <c r="E499" s="164"/>
      <c r="F499" s="164"/>
    </row>
    <row r="500" spans="2:6" x14ac:dyDescent="0.2">
      <c r="B500" s="164"/>
      <c r="C500" s="164"/>
      <c r="D500" s="164"/>
      <c r="E500" s="164"/>
      <c r="F500" s="164"/>
    </row>
    <row r="501" spans="2:6" x14ac:dyDescent="0.2">
      <c r="B501" s="164"/>
      <c r="C501" s="164"/>
      <c r="D501" s="164"/>
      <c r="E501" s="164"/>
      <c r="F501" s="164"/>
    </row>
    <row r="502" spans="2:6" x14ac:dyDescent="0.2">
      <c r="B502" s="164"/>
      <c r="C502" s="164"/>
      <c r="D502" s="164"/>
      <c r="E502" s="164"/>
      <c r="F502" s="164"/>
    </row>
    <row r="503" spans="2:6" x14ac:dyDescent="0.2">
      <c r="B503" s="164"/>
      <c r="C503" s="164"/>
      <c r="D503" s="164"/>
      <c r="E503" s="164"/>
      <c r="F503" s="164"/>
    </row>
    <row r="504" spans="2:6" x14ac:dyDescent="0.2">
      <c r="B504" s="164"/>
      <c r="C504" s="164"/>
      <c r="D504" s="164"/>
      <c r="E504" s="164"/>
      <c r="F504" s="164"/>
    </row>
    <row r="505" spans="2:6" x14ac:dyDescent="0.2">
      <c r="B505" s="164"/>
      <c r="C505" s="164"/>
      <c r="D505" s="164"/>
      <c r="E505" s="164"/>
      <c r="F505" s="164"/>
    </row>
    <row r="506" spans="2:6" x14ac:dyDescent="0.2">
      <c r="B506" s="164"/>
      <c r="C506" s="164"/>
      <c r="D506" s="164"/>
      <c r="E506" s="164"/>
      <c r="F506" s="164"/>
    </row>
    <row r="507" spans="2:6" x14ac:dyDescent="0.2">
      <c r="B507" s="164"/>
      <c r="C507" s="164"/>
      <c r="D507" s="164"/>
      <c r="E507" s="164"/>
      <c r="F507" s="164"/>
    </row>
    <row r="508" spans="2:6" x14ac:dyDescent="0.2">
      <c r="B508" s="164"/>
      <c r="C508" s="164"/>
      <c r="D508" s="164"/>
      <c r="E508" s="164"/>
      <c r="F508" s="164"/>
    </row>
    <row r="509" spans="2:6" x14ac:dyDescent="0.2">
      <c r="B509" s="164"/>
      <c r="C509" s="164"/>
      <c r="D509" s="164"/>
      <c r="E509" s="164"/>
      <c r="F509" s="164"/>
    </row>
    <row r="510" spans="2:6" x14ac:dyDescent="0.2">
      <c r="B510" s="164"/>
      <c r="C510" s="164"/>
      <c r="D510" s="164"/>
      <c r="E510" s="164"/>
      <c r="F510" s="164"/>
    </row>
    <row r="511" spans="2:6" x14ac:dyDescent="0.2">
      <c r="B511" s="164"/>
      <c r="C511" s="164"/>
      <c r="D511" s="164"/>
      <c r="E511" s="164"/>
      <c r="F511" s="164"/>
    </row>
    <row r="512" spans="2:6" x14ac:dyDescent="0.2">
      <c r="B512" s="164"/>
      <c r="C512" s="164"/>
      <c r="D512" s="164"/>
      <c r="E512" s="164"/>
      <c r="F512" s="164"/>
    </row>
    <row r="513" spans="2:6" x14ac:dyDescent="0.2">
      <c r="B513" s="164"/>
      <c r="C513" s="164"/>
      <c r="D513" s="164"/>
      <c r="E513" s="164"/>
      <c r="F513" s="164"/>
    </row>
    <row r="514" spans="2:6" x14ac:dyDescent="0.2">
      <c r="B514" s="164"/>
      <c r="C514" s="164"/>
      <c r="D514" s="164"/>
      <c r="E514" s="164"/>
      <c r="F514" s="164"/>
    </row>
    <row r="515" spans="2:6" x14ac:dyDescent="0.2">
      <c r="B515" s="164"/>
      <c r="C515" s="164"/>
      <c r="D515" s="164"/>
      <c r="E515" s="164"/>
      <c r="F515" s="164"/>
    </row>
    <row r="516" spans="2:6" x14ac:dyDescent="0.2">
      <c r="B516" s="164"/>
      <c r="C516" s="164"/>
      <c r="D516" s="164"/>
      <c r="E516" s="164"/>
      <c r="F516" s="164"/>
    </row>
    <row r="517" spans="2:6" x14ac:dyDescent="0.2">
      <c r="B517" s="164"/>
      <c r="C517" s="164"/>
      <c r="D517" s="164"/>
      <c r="E517" s="164"/>
      <c r="F517" s="164"/>
    </row>
    <row r="518" spans="2:6" x14ac:dyDescent="0.2">
      <c r="B518" s="164"/>
      <c r="C518" s="164"/>
      <c r="D518" s="164"/>
      <c r="E518" s="164"/>
      <c r="F518" s="164"/>
    </row>
    <row r="519" spans="2:6" x14ac:dyDescent="0.2">
      <c r="B519" s="164"/>
      <c r="C519" s="164"/>
      <c r="D519" s="164"/>
      <c r="E519" s="164"/>
      <c r="F519" s="164"/>
    </row>
    <row r="520" spans="2:6" x14ac:dyDescent="0.2">
      <c r="B520" s="164"/>
      <c r="C520" s="164"/>
      <c r="D520" s="164"/>
      <c r="E520" s="164"/>
      <c r="F520" s="164"/>
    </row>
    <row r="521" spans="2:6" x14ac:dyDescent="0.2">
      <c r="B521" s="164"/>
      <c r="C521" s="164"/>
      <c r="D521" s="164"/>
      <c r="E521" s="164"/>
      <c r="F521" s="164"/>
    </row>
    <row r="522" spans="2:6" x14ac:dyDescent="0.2">
      <c r="B522" s="164"/>
      <c r="C522" s="164"/>
      <c r="D522" s="164"/>
      <c r="E522" s="164"/>
      <c r="F522" s="164"/>
    </row>
    <row r="523" spans="2:6" x14ac:dyDescent="0.2">
      <c r="B523" s="164"/>
      <c r="C523" s="164"/>
      <c r="D523" s="164"/>
      <c r="E523" s="164"/>
      <c r="F523" s="164"/>
    </row>
    <row r="524" spans="2:6" x14ac:dyDescent="0.2">
      <c r="B524" s="164"/>
      <c r="C524" s="164"/>
      <c r="D524" s="164"/>
      <c r="E524" s="164"/>
      <c r="F524" s="164"/>
    </row>
    <row r="525" spans="2:6" x14ac:dyDescent="0.2">
      <c r="B525" s="164"/>
      <c r="C525" s="164"/>
      <c r="D525" s="164"/>
      <c r="E525" s="164"/>
      <c r="F525" s="164"/>
    </row>
    <row r="526" spans="2:6" x14ac:dyDescent="0.2">
      <c r="B526" s="164"/>
      <c r="C526" s="164"/>
      <c r="D526" s="164"/>
      <c r="E526" s="164"/>
      <c r="F526" s="164"/>
    </row>
    <row r="527" spans="2:6" x14ac:dyDescent="0.2">
      <c r="B527" s="164"/>
      <c r="C527" s="164"/>
      <c r="D527" s="164"/>
      <c r="E527" s="164"/>
      <c r="F527" s="164"/>
    </row>
    <row r="528" spans="2:6" x14ac:dyDescent="0.2">
      <c r="B528" s="164"/>
      <c r="C528" s="164"/>
      <c r="D528" s="164"/>
      <c r="E528" s="164"/>
      <c r="F528" s="164"/>
    </row>
    <row r="529" spans="2:6" x14ac:dyDescent="0.2">
      <c r="B529" s="164"/>
      <c r="C529" s="164"/>
      <c r="D529" s="164"/>
      <c r="E529" s="164"/>
      <c r="F529" s="164"/>
    </row>
    <row r="530" spans="2:6" x14ac:dyDescent="0.2">
      <c r="B530" s="164"/>
      <c r="C530" s="164"/>
      <c r="D530" s="164"/>
      <c r="E530" s="164"/>
      <c r="F530" s="164"/>
    </row>
    <row r="531" spans="2:6" x14ac:dyDescent="0.2">
      <c r="B531" s="164"/>
      <c r="C531" s="164"/>
      <c r="D531" s="164"/>
      <c r="E531" s="164"/>
      <c r="F531" s="164"/>
    </row>
    <row r="532" spans="2:6" x14ac:dyDescent="0.2">
      <c r="B532" s="164"/>
      <c r="C532" s="164"/>
      <c r="D532" s="164"/>
      <c r="E532" s="164"/>
      <c r="F532" s="164"/>
    </row>
    <row r="533" spans="2:6" x14ac:dyDescent="0.2">
      <c r="B533" s="164"/>
      <c r="C533" s="164"/>
      <c r="D533" s="164"/>
      <c r="E533" s="164"/>
      <c r="F533" s="164"/>
    </row>
    <row r="534" spans="2:6" x14ac:dyDescent="0.2">
      <c r="B534" s="164"/>
      <c r="C534" s="164"/>
      <c r="D534" s="164"/>
      <c r="E534" s="164"/>
      <c r="F534" s="164"/>
    </row>
    <row r="535" spans="2:6" x14ac:dyDescent="0.2">
      <c r="B535" s="164"/>
      <c r="C535" s="164"/>
      <c r="D535" s="164"/>
      <c r="E535" s="164"/>
      <c r="F535" s="164"/>
    </row>
    <row r="536" spans="2:6" x14ac:dyDescent="0.2">
      <c r="B536" s="164"/>
      <c r="C536" s="164"/>
      <c r="D536" s="164"/>
      <c r="E536" s="164"/>
      <c r="F536" s="164"/>
    </row>
    <row r="537" spans="2:6" x14ac:dyDescent="0.2">
      <c r="B537" s="164"/>
      <c r="C537" s="164"/>
      <c r="D537" s="164"/>
      <c r="E537" s="164"/>
      <c r="F537" s="164"/>
    </row>
    <row r="538" spans="2:6" x14ac:dyDescent="0.2">
      <c r="B538" s="164"/>
      <c r="C538" s="164"/>
      <c r="D538" s="164"/>
      <c r="E538" s="164"/>
      <c r="F538" s="164"/>
    </row>
    <row r="539" spans="2:6" x14ac:dyDescent="0.2">
      <c r="B539" s="164"/>
      <c r="C539" s="164"/>
      <c r="D539" s="164"/>
      <c r="E539" s="164"/>
      <c r="F539" s="164"/>
    </row>
    <row r="540" spans="2:6" x14ac:dyDescent="0.2">
      <c r="B540" s="164"/>
      <c r="C540" s="164"/>
      <c r="D540" s="164"/>
      <c r="E540" s="164"/>
      <c r="F540" s="164"/>
    </row>
    <row r="541" spans="2:6" x14ac:dyDescent="0.2">
      <c r="B541" s="164"/>
      <c r="C541" s="164"/>
      <c r="D541" s="164"/>
      <c r="E541" s="164"/>
      <c r="F541" s="164"/>
    </row>
    <row r="542" spans="2:6" x14ac:dyDescent="0.2">
      <c r="B542" s="164"/>
      <c r="C542" s="164"/>
      <c r="D542" s="164"/>
      <c r="E542" s="164"/>
      <c r="F542" s="164"/>
    </row>
    <row r="543" spans="2:6" x14ac:dyDescent="0.2">
      <c r="B543" s="164"/>
      <c r="C543" s="164"/>
      <c r="D543" s="164"/>
      <c r="E543" s="164"/>
      <c r="F543" s="164"/>
    </row>
    <row r="544" spans="2:6" x14ac:dyDescent="0.2">
      <c r="B544" s="164"/>
      <c r="C544" s="164"/>
      <c r="D544" s="164"/>
      <c r="E544" s="164"/>
      <c r="F544" s="164"/>
    </row>
    <row r="545" spans="2:6" x14ac:dyDescent="0.2">
      <c r="B545" s="164"/>
      <c r="C545" s="164"/>
      <c r="D545" s="164"/>
      <c r="E545" s="164"/>
      <c r="F545" s="164"/>
    </row>
    <row r="546" spans="2:6" x14ac:dyDescent="0.2">
      <c r="B546" s="164"/>
      <c r="C546" s="164"/>
      <c r="D546" s="164"/>
      <c r="E546" s="164"/>
      <c r="F546" s="164"/>
    </row>
    <row r="547" spans="2:6" x14ac:dyDescent="0.2">
      <c r="B547" s="164"/>
      <c r="C547" s="164"/>
      <c r="D547" s="164"/>
      <c r="E547" s="164"/>
      <c r="F547" s="164"/>
    </row>
    <row r="548" spans="2:6" x14ac:dyDescent="0.2">
      <c r="B548" s="164"/>
      <c r="C548" s="164"/>
      <c r="D548" s="164"/>
      <c r="E548" s="164"/>
      <c r="F548" s="164"/>
    </row>
    <row r="549" spans="2:6" x14ac:dyDescent="0.2">
      <c r="B549" s="164"/>
      <c r="C549" s="164"/>
      <c r="D549" s="164"/>
      <c r="E549" s="164"/>
      <c r="F549" s="164"/>
    </row>
    <row r="550" spans="2:6" x14ac:dyDescent="0.2">
      <c r="B550" s="164"/>
      <c r="C550" s="164"/>
      <c r="D550" s="164"/>
      <c r="E550" s="164"/>
      <c r="F550" s="164"/>
    </row>
    <row r="551" spans="2:6" x14ac:dyDescent="0.2">
      <c r="B551" s="164"/>
      <c r="C551" s="164"/>
      <c r="D551" s="164"/>
      <c r="E551" s="164"/>
      <c r="F551" s="164"/>
    </row>
    <row r="552" spans="2:6" x14ac:dyDescent="0.2">
      <c r="B552" s="164"/>
      <c r="C552" s="164"/>
      <c r="D552" s="164"/>
      <c r="E552" s="164"/>
      <c r="F552" s="164"/>
    </row>
    <row r="553" spans="2:6" x14ac:dyDescent="0.2">
      <c r="B553" s="164"/>
      <c r="C553" s="164"/>
      <c r="D553" s="164"/>
      <c r="E553" s="164"/>
      <c r="F553" s="164"/>
    </row>
    <row r="554" spans="2:6" x14ac:dyDescent="0.2">
      <c r="B554" s="164"/>
      <c r="C554" s="164"/>
      <c r="D554" s="164"/>
      <c r="E554" s="164"/>
      <c r="F554" s="164"/>
    </row>
    <row r="555" spans="2:6" x14ac:dyDescent="0.2">
      <c r="B555" s="164"/>
      <c r="C555" s="164"/>
      <c r="D555" s="164"/>
      <c r="E555" s="164"/>
      <c r="F555" s="164"/>
    </row>
    <row r="556" spans="2:6" x14ac:dyDescent="0.2">
      <c r="B556" s="164"/>
      <c r="C556" s="164"/>
      <c r="D556" s="164"/>
      <c r="E556" s="164"/>
      <c r="F556" s="164"/>
    </row>
    <row r="557" spans="2:6" x14ac:dyDescent="0.2">
      <c r="B557" s="164"/>
      <c r="C557" s="164"/>
      <c r="D557" s="164"/>
      <c r="E557" s="164"/>
      <c r="F557" s="164"/>
    </row>
    <row r="558" spans="2:6" x14ac:dyDescent="0.2">
      <c r="B558" s="164"/>
      <c r="C558" s="164"/>
      <c r="D558" s="164"/>
      <c r="E558" s="164"/>
      <c r="F558" s="164"/>
    </row>
    <row r="559" spans="2:6" x14ac:dyDescent="0.2">
      <c r="B559" s="164"/>
      <c r="C559" s="164"/>
      <c r="D559" s="164"/>
      <c r="E559" s="164"/>
      <c r="F559" s="164"/>
    </row>
    <row r="560" spans="2:6" x14ac:dyDescent="0.2">
      <c r="B560" s="164"/>
      <c r="C560" s="164"/>
      <c r="D560" s="164"/>
      <c r="E560" s="164"/>
      <c r="F560" s="164"/>
    </row>
    <row r="561" spans="2:6" x14ac:dyDescent="0.2">
      <c r="B561" s="164"/>
      <c r="C561" s="164"/>
      <c r="D561" s="164"/>
      <c r="E561" s="164"/>
      <c r="F561" s="164"/>
    </row>
    <row r="562" spans="2:6" x14ac:dyDescent="0.2">
      <c r="B562" s="164"/>
      <c r="C562" s="164"/>
      <c r="D562" s="164"/>
      <c r="E562" s="164"/>
      <c r="F562" s="164"/>
    </row>
    <row r="563" spans="2:6" x14ac:dyDescent="0.2">
      <c r="B563" s="164"/>
      <c r="C563" s="164"/>
      <c r="D563" s="164"/>
      <c r="E563" s="164"/>
      <c r="F563" s="164"/>
    </row>
    <row r="564" spans="2:6" x14ac:dyDescent="0.2">
      <c r="B564" s="164"/>
      <c r="C564" s="164"/>
      <c r="D564" s="164"/>
      <c r="E564" s="164"/>
      <c r="F564" s="164"/>
    </row>
    <row r="565" spans="2:6" x14ac:dyDescent="0.2">
      <c r="B565" s="164"/>
      <c r="C565" s="164"/>
      <c r="D565" s="164"/>
      <c r="E565" s="164"/>
      <c r="F565" s="164"/>
    </row>
    <row r="566" spans="2:6" x14ac:dyDescent="0.2">
      <c r="B566" s="164"/>
      <c r="C566" s="164"/>
      <c r="D566" s="164"/>
      <c r="E566" s="164"/>
      <c r="F566" s="164"/>
    </row>
    <row r="567" spans="2:6" x14ac:dyDescent="0.2">
      <c r="B567" s="164"/>
      <c r="C567" s="164"/>
      <c r="D567" s="164"/>
      <c r="E567" s="164"/>
      <c r="F567" s="164"/>
    </row>
    <row r="568" spans="2:6" x14ac:dyDescent="0.2">
      <c r="B568" s="164"/>
      <c r="C568" s="164"/>
      <c r="D568" s="164"/>
      <c r="E568" s="164"/>
      <c r="F568" s="164"/>
    </row>
    <row r="569" spans="2:6" x14ac:dyDescent="0.2">
      <c r="B569" s="164"/>
      <c r="C569" s="164"/>
      <c r="D569" s="164"/>
      <c r="E569" s="164"/>
      <c r="F569" s="164"/>
    </row>
    <row r="570" spans="2:6" x14ac:dyDescent="0.2">
      <c r="B570" s="164"/>
      <c r="C570" s="164"/>
      <c r="D570" s="164"/>
      <c r="E570" s="164"/>
      <c r="F570" s="164"/>
    </row>
    <row r="571" spans="2:6" x14ac:dyDescent="0.2">
      <c r="B571" s="164"/>
      <c r="C571" s="164"/>
      <c r="D571" s="164"/>
      <c r="E571" s="164"/>
      <c r="F571" s="164"/>
    </row>
    <row r="572" spans="2:6" x14ac:dyDescent="0.2">
      <c r="B572" s="164"/>
      <c r="C572" s="164"/>
      <c r="D572" s="164"/>
      <c r="E572" s="164"/>
      <c r="F572" s="164"/>
    </row>
    <row r="573" spans="2:6" x14ac:dyDescent="0.2">
      <c r="B573" s="164"/>
      <c r="C573" s="164"/>
      <c r="D573" s="164"/>
      <c r="E573" s="164"/>
      <c r="F573" s="164"/>
    </row>
    <row r="574" spans="2:6" x14ac:dyDescent="0.2">
      <c r="B574" s="164"/>
      <c r="C574" s="164"/>
      <c r="D574" s="164"/>
      <c r="E574" s="164"/>
      <c r="F574" s="164"/>
    </row>
    <row r="575" spans="2:6" x14ac:dyDescent="0.2">
      <c r="B575" s="164"/>
      <c r="C575" s="164"/>
      <c r="D575" s="164"/>
      <c r="E575" s="164"/>
      <c r="F575" s="164"/>
    </row>
    <row r="576" spans="2:6" x14ac:dyDescent="0.2">
      <c r="B576" s="164"/>
      <c r="C576" s="164"/>
      <c r="D576" s="164"/>
      <c r="E576" s="164"/>
      <c r="F576" s="164"/>
    </row>
    <row r="577" spans="2:6" x14ac:dyDescent="0.2">
      <c r="B577" s="164"/>
      <c r="C577" s="164"/>
      <c r="D577" s="164"/>
      <c r="E577" s="164"/>
      <c r="F577" s="164"/>
    </row>
    <row r="578" spans="2:6" x14ac:dyDescent="0.2">
      <c r="B578" s="164"/>
      <c r="C578" s="164"/>
      <c r="D578" s="164"/>
      <c r="E578" s="164"/>
      <c r="F578" s="164"/>
    </row>
    <row r="579" spans="2:6" x14ac:dyDescent="0.2">
      <c r="B579" s="164"/>
      <c r="C579" s="164"/>
      <c r="D579" s="164"/>
      <c r="E579" s="164"/>
      <c r="F579" s="164"/>
    </row>
    <row r="580" spans="2:6" x14ac:dyDescent="0.2">
      <c r="B580" s="164"/>
      <c r="C580" s="164"/>
      <c r="D580" s="164"/>
      <c r="E580" s="164"/>
      <c r="F580" s="164"/>
    </row>
    <row r="581" spans="2:6" x14ac:dyDescent="0.2">
      <c r="B581" s="164"/>
      <c r="C581" s="164"/>
      <c r="D581" s="164"/>
      <c r="E581" s="164"/>
      <c r="F581" s="164"/>
    </row>
    <row r="582" spans="2:6" x14ac:dyDescent="0.2">
      <c r="B582" s="164"/>
      <c r="C582" s="164"/>
      <c r="D582" s="164"/>
      <c r="E582" s="164"/>
      <c r="F582" s="164"/>
    </row>
    <row r="583" spans="2:6" x14ac:dyDescent="0.2">
      <c r="B583" s="164"/>
      <c r="C583" s="164"/>
      <c r="D583" s="164"/>
      <c r="E583" s="164"/>
      <c r="F583" s="164"/>
    </row>
    <row r="584" spans="2:6" x14ac:dyDescent="0.2">
      <c r="B584" s="164"/>
      <c r="C584" s="164"/>
      <c r="D584" s="164"/>
      <c r="E584" s="164"/>
      <c r="F584" s="164"/>
    </row>
    <row r="585" spans="2:6" x14ac:dyDescent="0.2">
      <c r="B585" s="164"/>
      <c r="C585" s="164"/>
      <c r="D585" s="164"/>
      <c r="E585" s="164"/>
      <c r="F585" s="164"/>
    </row>
    <row r="586" spans="2:6" x14ac:dyDescent="0.2">
      <c r="B586" s="164"/>
      <c r="C586" s="164"/>
      <c r="D586" s="164"/>
      <c r="E586" s="164"/>
      <c r="F586" s="164"/>
    </row>
    <row r="587" spans="2:6" x14ac:dyDescent="0.2">
      <c r="B587" s="164"/>
      <c r="C587" s="164"/>
      <c r="D587" s="164"/>
      <c r="E587" s="164"/>
      <c r="F587" s="164"/>
    </row>
    <row r="588" spans="2:6" x14ac:dyDescent="0.2">
      <c r="B588" s="164"/>
      <c r="C588" s="164"/>
      <c r="D588" s="164"/>
      <c r="E588" s="164"/>
      <c r="F588" s="164"/>
    </row>
    <row r="589" spans="2:6" x14ac:dyDescent="0.2">
      <c r="B589" s="164"/>
      <c r="C589" s="164"/>
      <c r="D589" s="164"/>
      <c r="E589" s="164"/>
      <c r="F589" s="164"/>
    </row>
    <row r="590" spans="2:6" x14ac:dyDescent="0.2">
      <c r="B590" s="164"/>
      <c r="C590" s="164"/>
      <c r="D590" s="164"/>
      <c r="E590" s="164"/>
      <c r="F590" s="164"/>
    </row>
    <row r="591" spans="2:6" x14ac:dyDescent="0.2">
      <c r="B591" s="164"/>
      <c r="C591" s="164"/>
      <c r="D591" s="164"/>
      <c r="E591" s="164"/>
      <c r="F591" s="164"/>
    </row>
    <row r="592" spans="2:6" x14ac:dyDescent="0.2">
      <c r="B592" s="164"/>
      <c r="C592" s="164"/>
      <c r="D592" s="164"/>
      <c r="E592" s="164"/>
      <c r="F592" s="164"/>
    </row>
    <row r="593" spans="2:6" x14ac:dyDescent="0.2">
      <c r="B593" s="164"/>
      <c r="C593" s="164"/>
      <c r="D593" s="164"/>
      <c r="E593" s="164"/>
      <c r="F593" s="164"/>
    </row>
    <row r="594" spans="2:6" x14ac:dyDescent="0.2">
      <c r="B594" s="164"/>
      <c r="C594" s="164"/>
      <c r="D594" s="164"/>
      <c r="E594" s="164"/>
      <c r="F594" s="164"/>
    </row>
    <row r="595" spans="2:6" x14ac:dyDescent="0.2">
      <c r="B595" s="164"/>
      <c r="C595" s="164"/>
      <c r="D595" s="164"/>
      <c r="E595" s="164"/>
      <c r="F595" s="164"/>
    </row>
    <row r="596" spans="2:6" x14ac:dyDescent="0.2">
      <c r="B596" s="164"/>
      <c r="C596" s="164"/>
      <c r="D596" s="164"/>
      <c r="E596" s="164"/>
      <c r="F596" s="164"/>
    </row>
    <row r="597" spans="2:6" x14ac:dyDescent="0.2">
      <c r="B597" s="164"/>
      <c r="C597" s="164"/>
      <c r="D597" s="164"/>
      <c r="E597" s="164"/>
      <c r="F597" s="164"/>
    </row>
    <row r="598" spans="2:6" x14ac:dyDescent="0.2">
      <c r="B598" s="164"/>
      <c r="C598" s="164"/>
      <c r="D598" s="164"/>
      <c r="E598" s="164"/>
      <c r="F598" s="164"/>
    </row>
    <row r="599" spans="2:6" x14ac:dyDescent="0.2">
      <c r="B599" s="164"/>
      <c r="C599" s="164"/>
      <c r="D599" s="164"/>
      <c r="E599" s="164"/>
      <c r="F599" s="164"/>
    </row>
    <row r="600" spans="2:6" x14ac:dyDescent="0.2">
      <c r="B600" s="164"/>
      <c r="C600" s="164"/>
      <c r="D600" s="164"/>
      <c r="E600" s="164"/>
      <c r="F600" s="164"/>
    </row>
    <row r="601" spans="2:6" x14ac:dyDescent="0.2">
      <c r="B601" s="164"/>
      <c r="C601" s="164"/>
      <c r="D601" s="164"/>
      <c r="E601" s="164"/>
      <c r="F601" s="164"/>
    </row>
    <row r="602" spans="2:6" x14ac:dyDescent="0.2">
      <c r="B602" s="164"/>
      <c r="C602" s="164"/>
      <c r="D602" s="164"/>
      <c r="E602" s="164"/>
      <c r="F602" s="164"/>
    </row>
    <row r="603" spans="2:6" x14ac:dyDescent="0.2">
      <c r="B603" s="164"/>
      <c r="C603" s="164"/>
      <c r="D603" s="164"/>
      <c r="E603" s="164"/>
      <c r="F603" s="164"/>
    </row>
    <row r="604" spans="2:6" x14ac:dyDescent="0.2">
      <c r="B604" s="164"/>
      <c r="C604" s="164"/>
      <c r="D604" s="164"/>
      <c r="E604" s="164"/>
      <c r="F604" s="164"/>
    </row>
    <row r="605" spans="2:6" x14ac:dyDescent="0.2">
      <c r="B605" s="164"/>
      <c r="C605" s="164"/>
      <c r="D605" s="164"/>
      <c r="E605" s="164"/>
      <c r="F605" s="164"/>
    </row>
    <row r="606" spans="2:6" x14ac:dyDescent="0.2">
      <c r="B606" s="164"/>
      <c r="C606" s="164"/>
      <c r="D606" s="164"/>
      <c r="E606" s="164"/>
      <c r="F606" s="164"/>
    </row>
    <row r="607" spans="2:6" x14ac:dyDescent="0.2">
      <c r="B607" s="164"/>
      <c r="C607" s="164"/>
      <c r="D607" s="164"/>
      <c r="E607" s="164"/>
      <c r="F607" s="164"/>
    </row>
    <row r="608" spans="2:6" x14ac:dyDescent="0.2">
      <c r="B608" s="164"/>
      <c r="C608" s="164"/>
      <c r="D608" s="164"/>
      <c r="E608" s="164"/>
      <c r="F608" s="164"/>
    </row>
    <row r="609" spans="2:6" x14ac:dyDescent="0.2">
      <c r="B609" s="164"/>
      <c r="C609" s="164"/>
      <c r="D609" s="164"/>
      <c r="E609" s="164"/>
      <c r="F609" s="164"/>
    </row>
    <row r="610" spans="2:6" x14ac:dyDescent="0.2">
      <c r="B610" s="164"/>
      <c r="C610" s="164"/>
      <c r="D610" s="164"/>
      <c r="E610" s="164"/>
      <c r="F610" s="164"/>
    </row>
    <row r="611" spans="2:6" x14ac:dyDescent="0.2">
      <c r="B611" s="164"/>
      <c r="C611" s="164"/>
      <c r="D611" s="164"/>
      <c r="E611" s="164"/>
      <c r="F611" s="164"/>
    </row>
    <row r="612" spans="2:6" x14ac:dyDescent="0.2">
      <c r="B612" s="164"/>
      <c r="C612" s="164"/>
      <c r="D612" s="164"/>
      <c r="E612" s="164"/>
      <c r="F612" s="164"/>
    </row>
    <row r="613" spans="2:6" x14ac:dyDescent="0.2">
      <c r="B613" s="164"/>
      <c r="C613" s="164"/>
      <c r="D613" s="164"/>
      <c r="E613" s="164"/>
      <c r="F613" s="164"/>
    </row>
    <row r="614" spans="2:6" x14ac:dyDescent="0.2">
      <c r="B614" s="164"/>
      <c r="C614" s="164"/>
      <c r="D614" s="164"/>
      <c r="E614" s="164"/>
      <c r="F614" s="164"/>
    </row>
    <row r="615" spans="2:6" x14ac:dyDescent="0.2">
      <c r="B615" s="164"/>
      <c r="C615" s="164"/>
      <c r="D615" s="164"/>
      <c r="E615" s="164"/>
      <c r="F615" s="164"/>
    </row>
    <row r="616" spans="2:6" x14ac:dyDescent="0.2">
      <c r="B616" s="164"/>
      <c r="C616" s="164"/>
      <c r="D616" s="164"/>
      <c r="E616" s="164"/>
      <c r="F616" s="164"/>
    </row>
    <row r="617" spans="2:6" x14ac:dyDescent="0.2">
      <c r="B617" s="164"/>
      <c r="C617" s="164"/>
      <c r="D617" s="164"/>
      <c r="E617" s="164"/>
      <c r="F617" s="164"/>
    </row>
    <row r="618" spans="2:6" x14ac:dyDescent="0.2">
      <c r="B618" s="164"/>
      <c r="C618" s="164"/>
      <c r="D618" s="164"/>
      <c r="E618" s="164"/>
      <c r="F618" s="164"/>
    </row>
    <row r="619" spans="2:6" x14ac:dyDescent="0.2">
      <c r="B619" s="164"/>
      <c r="C619" s="164"/>
      <c r="D619" s="164"/>
      <c r="E619" s="164"/>
      <c r="F619" s="164"/>
    </row>
    <row r="620" spans="2:6" x14ac:dyDescent="0.2">
      <c r="B620" s="164"/>
      <c r="C620" s="164"/>
      <c r="D620" s="164"/>
      <c r="E620" s="164"/>
      <c r="F620" s="164"/>
    </row>
    <row r="621" spans="2:6" x14ac:dyDescent="0.2">
      <c r="B621" s="164"/>
      <c r="C621" s="164"/>
      <c r="D621" s="164"/>
      <c r="E621" s="164"/>
      <c r="F621" s="164"/>
    </row>
    <row r="622" spans="2:6" x14ac:dyDescent="0.2">
      <c r="B622" s="164"/>
      <c r="C622" s="164"/>
      <c r="D622" s="164"/>
      <c r="E622" s="164"/>
      <c r="F622" s="164"/>
    </row>
    <row r="623" spans="2:6" x14ac:dyDescent="0.2">
      <c r="B623" s="164"/>
      <c r="C623" s="164"/>
      <c r="D623" s="164"/>
      <c r="E623" s="164"/>
      <c r="F623" s="164"/>
    </row>
    <row r="624" spans="2:6" x14ac:dyDescent="0.2">
      <c r="B624" s="164"/>
      <c r="C624" s="164"/>
      <c r="D624" s="164"/>
      <c r="E624" s="164"/>
      <c r="F624" s="164"/>
    </row>
    <row r="625" spans="2:6" x14ac:dyDescent="0.2">
      <c r="B625" s="164"/>
      <c r="C625" s="164"/>
      <c r="D625" s="164"/>
      <c r="E625" s="164"/>
      <c r="F625" s="164"/>
    </row>
    <row r="626" spans="2:6" x14ac:dyDescent="0.2">
      <c r="B626" s="164"/>
      <c r="C626" s="164"/>
      <c r="D626" s="164"/>
      <c r="E626" s="164"/>
      <c r="F626" s="164"/>
    </row>
    <row r="627" spans="2:6" x14ac:dyDescent="0.2">
      <c r="B627" s="164"/>
      <c r="C627" s="164"/>
      <c r="D627" s="164"/>
      <c r="E627" s="164"/>
      <c r="F627" s="164"/>
    </row>
    <row r="628" spans="2:6" x14ac:dyDescent="0.2">
      <c r="B628" s="164"/>
      <c r="C628" s="164"/>
      <c r="D628" s="164"/>
      <c r="E628" s="164"/>
      <c r="F628" s="164"/>
    </row>
    <row r="629" spans="2:6" x14ac:dyDescent="0.2">
      <c r="B629" s="164"/>
      <c r="C629" s="164"/>
      <c r="D629" s="164"/>
      <c r="E629" s="164"/>
      <c r="F629" s="164"/>
    </row>
    <row r="630" spans="2:6" x14ac:dyDescent="0.2">
      <c r="B630" s="164"/>
      <c r="C630" s="164"/>
      <c r="D630" s="164"/>
      <c r="E630" s="164"/>
      <c r="F630" s="164"/>
    </row>
    <row r="631" spans="2:6" x14ac:dyDescent="0.2">
      <c r="B631" s="164"/>
      <c r="C631" s="164"/>
      <c r="D631" s="164"/>
      <c r="E631" s="164"/>
      <c r="F631" s="164"/>
    </row>
    <row r="632" spans="2:6" x14ac:dyDescent="0.2">
      <c r="B632" s="164"/>
      <c r="C632" s="164"/>
      <c r="D632" s="164"/>
      <c r="E632" s="164"/>
      <c r="F632" s="164"/>
    </row>
    <row r="633" spans="2:6" x14ac:dyDescent="0.2">
      <c r="B633" s="164"/>
      <c r="C633" s="164"/>
      <c r="D633" s="164"/>
      <c r="E633" s="164"/>
      <c r="F633" s="164"/>
    </row>
    <row r="634" spans="2:6" x14ac:dyDescent="0.2">
      <c r="B634" s="164"/>
      <c r="C634" s="164"/>
      <c r="D634" s="164"/>
      <c r="E634" s="164"/>
      <c r="F634" s="164"/>
    </row>
    <row r="635" spans="2:6" x14ac:dyDescent="0.2">
      <c r="B635" s="164"/>
      <c r="C635" s="164"/>
      <c r="D635" s="164"/>
      <c r="E635" s="164"/>
      <c r="F635" s="164"/>
    </row>
    <row r="636" spans="2:6" x14ac:dyDescent="0.2">
      <c r="B636" s="164"/>
      <c r="C636" s="164"/>
      <c r="D636" s="164"/>
      <c r="E636" s="164"/>
      <c r="F636" s="164"/>
    </row>
    <row r="637" spans="2:6" x14ac:dyDescent="0.2">
      <c r="B637" s="164"/>
      <c r="C637" s="164"/>
      <c r="D637" s="164"/>
      <c r="E637" s="164"/>
      <c r="F637" s="164"/>
    </row>
    <row r="638" spans="2:6" x14ac:dyDescent="0.2">
      <c r="B638" s="164"/>
      <c r="C638" s="164"/>
      <c r="D638" s="164"/>
      <c r="E638" s="164"/>
      <c r="F638" s="164"/>
    </row>
    <row r="639" spans="2:6" x14ac:dyDescent="0.2">
      <c r="B639" s="164"/>
      <c r="C639" s="164"/>
      <c r="D639" s="164"/>
      <c r="E639" s="164"/>
      <c r="F639" s="164"/>
    </row>
    <row r="640" spans="2:6" x14ac:dyDescent="0.2">
      <c r="B640" s="164"/>
      <c r="C640" s="164"/>
      <c r="D640" s="164"/>
      <c r="E640" s="164"/>
      <c r="F640" s="164"/>
    </row>
    <row r="641" spans="2:6" x14ac:dyDescent="0.2">
      <c r="B641" s="164"/>
      <c r="C641" s="164"/>
      <c r="D641" s="164"/>
      <c r="E641" s="164"/>
      <c r="F641" s="164"/>
    </row>
  </sheetData>
  <mergeCells count="69">
    <mergeCell ref="E52:P52"/>
    <mergeCell ref="H53:J53"/>
    <mergeCell ref="N53:P53"/>
    <mergeCell ref="T53:V53"/>
    <mergeCell ref="E49:P49"/>
    <mergeCell ref="V49:Z49"/>
    <mergeCell ref="E50:P50"/>
    <mergeCell ref="V50:Z50"/>
    <mergeCell ref="E51:P51"/>
    <mergeCell ref="V51:Z51"/>
    <mergeCell ref="E46:P46"/>
    <mergeCell ref="V46:Z46"/>
    <mergeCell ref="E47:P47"/>
    <mergeCell ref="V47:Z47"/>
    <mergeCell ref="E48:P48"/>
    <mergeCell ref="V48:Z48"/>
    <mergeCell ref="K42:S42"/>
    <mergeCell ref="V42:Z42"/>
    <mergeCell ref="K43:S43"/>
    <mergeCell ref="V43:Z43"/>
    <mergeCell ref="D45:W45"/>
    <mergeCell ref="K39:S39"/>
    <mergeCell ref="V39:Z39"/>
    <mergeCell ref="K40:S40"/>
    <mergeCell ref="V40:Z40"/>
    <mergeCell ref="K41:S41"/>
    <mergeCell ref="V41:Z41"/>
    <mergeCell ref="F33:L33"/>
    <mergeCell ref="U33:Z33"/>
    <mergeCell ref="F34:L34"/>
    <mergeCell ref="U34:Z34"/>
    <mergeCell ref="J36:K36"/>
    <mergeCell ref="M36:N36"/>
    <mergeCell ref="P36:Q36"/>
    <mergeCell ref="S36:T36"/>
    <mergeCell ref="F30:L30"/>
    <mergeCell ref="U30:Z30"/>
    <mergeCell ref="F31:L31"/>
    <mergeCell ref="U31:Z31"/>
    <mergeCell ref="F32:L32"/>
    <mergeCell ref="U32:Z32"/>
    <mergeCell ref="F27:L27"/>
    <mergeCell ref="U27:Z27"/>
    <mergeCell ref="F28:L28"/>
    <mergeCell ref="U28:Z28"/>
    <mergeCell ref="F29:L29"/>
    <mergeCell ref="U29:Z29"/>
    <mergeCell ref="F24:L24"/>
    <mergeCell ref="U24:Z24"/>
    <mergeCell ref="F25:L25"/>
    <mergeCell ref="U25:Z25"/>
    <mergeCell ref="F26:L26"/>
    <mergeCell ref="U26:Z26"/>
    <mergeCell ref="A16:E16"/>
    <mergeCell ref="F16:N16"/>
    <mergeCell ref="R20:Z20"/>
    <mergeCell ref="I21:Z21"/>
    <mergeCell ref="F23:L23"/>
    <mergeCell ref="U23:Z23"/>
    <mergeCell ref="F12:N12"/>
    <mergeCell ref="U12:Z12"/>
    <mergeCell ref="A13:E14"/>
    <mergeCell ref="F13:Z14"/>
    <mergeCell ref="W15:Z15"/>
    <mergeCell ref="I6:Z6"/>
    <mergeCell ref="F10:N10"/>
    <mergeCell ref="U10:Z10"/>
    <mergeCell ref="F11:N11"/>
    <mergeCell ref="U11:Z1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Budget</vt:lpstr>
      <vt:lpstr>Yr1 Req</vt:lpstr>
      <vt:lpstr>Yr2 Req</vt:lpstr>
      <vt:lpstr>Yr3 Req</vt:lpstr>
      <vt:lpstr>Yr4 Req</vt:lpstr>
      <vt:lpstr>Budget!Print_Area</vt:lpstr>
      <vt:lpstr>'Yr1 Req'!Print_Area</vt:lpstr>
      <vt:lpstr>'Yr2 Req'!Print_Area</vt:lpstr>
      <vt:lpstr>'Yr3 Req'!Print_Area</vt:lpstr>
      <vt:lpstr>'Yr4 Req'!Print_Area</vt:lpstr>
    </vt:vector>
  </TitlesOfParts>
  <Company>HSMRC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Maggie Griscavage</dc:creator>
  <cp:lastModifiedBy>cmfuser</cp:lastModifiedBy>
  <cp:lastPrinted>2016-08-02T12:19:20Z</cp:lastPrinted>
  <dcterms:created xsi:type="dcterms:W3CDTF">1999-05-14T18:16:40Z</dcterms:created>
  <dcterms:modified xsi:type="dcterms:W3CDTF">2018-12-07T18:07:27Z</dcterms:modified>
</cp:coreProperties>
</file>

<file path=docProps/custom.xml><?xml version="1.0" encoding="utf-8"?>
<Properties xmlns="http://schemas.openxmlformats.org/officeDocument/2006/custom-properties" xmlns:vt="http://schemas.openxmlformats.org/officeDocument/2006/docPropsVTypes"/>
</file>